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JAD02\HOMES$\100520160022\Documents\Vzdělávání\SM1\"/>
    </mc:Choice>
  </mc:AlternateContent>
  <xr:revisionPtr revIDLastSave="0" documentId="13_ncr:1_{A3AEC765-F11F-4E56-B49A-7CFEA8A6F65F}" xr6:coauthVersionLast="36" xr6:coauthVersionMax="47" xr10:uidLastSave="{00000000-0000-0000-0000-000000000000}"/>
  <bookViews>
    <workbookView xWindow="-120" yWindow="-120" windowWidth="29040" windowHeight="16440" xr2:uid="{624D8231-5112-4FA2-AF22-2D33D08FA478}"/>
  </bookViews>
  <sheets>
    <sheet name="Data" sheetId="6" r:id="rId1"/>
    <sheet name="Paretův diagram" sheetId="8" r:id="rId2"/>
    <sheet name="Regresní analýza" sheetId="9" r:id="rId3"/>
    <sheet name="Test normality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7" l="1"/>
  <c r="B3" i="7"/>
  <c r="F4" i="7" s="1"/>
  <c r="G4" i="7" s="1"/>
  <c r="B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F17" i="7"/>
  <c r="J17" i="7"/>
  <c r="J18" i="7"/>
  <c r="J19" i="7"/>
  <c r="J20" i="7"/>
  <c r="J21" i="7"/>
  <c r="J22" i="7"/>
  <c r="J23" i="7"/>
  <c r="J24" i="7"/>
  <c r="F25" i="7"/>
  <c r="G25" i="7" s="1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F60" i="7"/>
  <c r="J60" i="7"/>
  <c r="J61" i="7"/>
  <c r="J62" i="7"/>
  <c r="J63" i="7"/>
  <c r="J64" i="7"/>
  <c r="J65" i="7"/>
  <c r="F66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F103" i="7"/>
  <c r="G103" i="7" s="1"/>
  <c r="J103" i="7"/>
  <c r="J104" i="7"/>
  <c r="J105" i="7"/>
  <c r="J106" i="7"/>
  <c r="J107" i="7"/>
  <c r="J108" i="7"/>
  <c r="F109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F125" i="7"/>
  <c r="J125" i="7"/>
  <c r="J126" i="7"/>
  <c r="J127" i="7"/>
  <c r="J128" i="7"/>
  <c r="J129" i="7"/>
  <c r="J130" i="7"/>
  <c r="J131" i="7"/>
  <c r="J132" i="7"/>
  <c r="J133" i="7"/>
  <c r="F134" i="7"/>
  <c r="J134" i="7"/>
  <c r="J135" i="7"/>
  <c r="J136" i="7"/>
  <c r="J137" i="7"/>
  <c r="J138" i="7"/>
  <c r="J139" i="7"/>
  <c r="J140" i="7"/>
  <c r="J141" i="7"/>
  <c r="J142" i="7"/>
  <c r="F143" i="7"/>
  <c r="G143" i="7" s="1"/>
  <c r="J143" i="7"/>
  <c r="J144" i="7"/>
  <c r="J145" i="7"/>
  <c r="J146" i="7"/>
  <c r="J147" i="7"/>
  <c r="F148" i="7"/>
  <c r="G148" i="7" s="1"/>
  <c r="J148" i="7"/>
  <c r="J149" i="7"/>
  <c r="J150" i="7"/>
  <c r="J151" i="7"/>
  <c r="J152" i="7"/>
  <c r="J153" i="7"/>
  <c r="J154" i="7"/>
  <c r="J155" i="7"/>
  <c r="J156" i="7"/>
  <c r="F157" i="7"/>
  <c r="G157" i="7" s="1"/>
  <c r="J157" i="7"/>
  <c r="J158" i="7"/>
  <c r="J159" i="7"/>
  <c r="J160" i="7"/>
  <c r="F161" i="7"/>
  <c r="J161" i="7"/>
  <c r="J162" i="7"/>
  <c r="J163" i="7"/>
  <c r="J164" i="7"/>
  <c r="J165" i="7"/>
  <c r="J166" i="7"/>
  <c r="J167" i="7"/>
  <c r="J168" i="7"/>
  <c r="J169" i="7"/>
  <c r="F170" i="7"/>
  <c r="G170" i="7" s="1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F187" i="7"/>
  <c r="G187" i="7" s="1"/>
  <c r="J187" i="7"/>
  <c r="F188" i="7"/>
  <c r="G188" i="7" s="1"/>
  <c r="J188" i="7"/>
  <c r="J189" i="7"/>
  <c r="J190" i="7"/>
  <c r="F191" i="7"/>
  <c r="J191" i="7"/>
  <c r="F192" i="7"/>
  <c r="G192" i="7" s="1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F212" i="7"/>
  <c r="G212" i="7" s="1"/>
  <c r="J212" i="7"/>
  <c r="F213" i="7"/>
  <c r="G213" i="7" s="1"/>
  <c r="J213" i="7"/>
  <c r="J214" i="7"/>
  <c r="J215" i="7"/>
  <c r="J216" i="7"/>
  <c r="J217" i="7"/>
  <c r="J218" i="7"/>
  <c r="J219" i="7"/>
  <c r="J220" i="7"/>
  <c r="F221" i="7"/>
  <c r="J221" i="7"/>
  <c r="F222" i="7"/>
  <c r="G222" i="7" s="1"/>
  <c r="J222" i="7"/>
  <c r="J223" i="7"/>
  <c r="J224" i="7"/>
  <c r="F225" i="7"/>
  <c r="G225" i="7" s="1"/>
  <c r="J225" i="7"/>
  <c r="F226" i="7"/>
  <c r="J226" i="7"/>
  <c r="J227" i="7"/>
  <c r="J228" i="7"/>
  <c r="J229" i="7"/>
  <c r="J230" i="7"/>
  <c r="J231" i="7"/>
  <c r="J232" i="7"/>
  <c r="J233" i="7"/>
  <c r="F234" i="7"/>
  <c r="J234" i="7"/>
  <c r="F235" i="7"/>
  <c r="J235" i="7"/>
  <c r="J236" i="7"/>
  <c r="J237" i="7"/>
  <c r="J238" i="7"/>
  <c r="J239" i="7"/>
  <c r="J240" i="7"/>
  <c r="J241" i="7"/>
  <c r="F242" i="7"/>
  <c r="G242" i="7" s="1"/>
  <c r="J242" i="7"/>
  <c r="F243" i="7"/>
  <c r="J243" i="7"/>
  <c r="J244" i="7"/>
  <c r="J245" i="7"/>
  <c r="J246" i="7"/>
  <c r="F247" i="7"/>
  <c r="G247" i="7" s="1"/>
  <c r="J247" i="7"/>
  <c r="F248" i="7"/>
  <c r="J248" i="7"/>
  <c r="J249" i="7"/>
  <c r="J250" i="7"/>
  <c r="J251" i="7"/>
  <c r="F252" i="7"/>
  <c r="G252" i="7" s="1"/>
  <c r="J252" i="7"/>
  <c r="F253" i="7"/>
  <c r="G253" i="7" s="1"/>
  <c r="J253" i="7"/>
  <c r="J254" i="7"/>
  <c r="J255" i="7"/>
  <c r="J256" i="7"/>
  <c r="F257" i="7"/>
  <c r="J257" i="7"/>
  <c r="F258" i="7"/>
  <c r="G258" i="7" s="1"/>
  <c r="J258" i="7"/>
  <c r="J259" i="7"/>
  <c r="J260" i="7"/>
  <c r="F261" i="7"/>
  <c r="G261" i="7" s="1"/>
  <c r="J261" i="7"/>
  <c r="F262" i="7"/>
  <c r="J262" i="7"/>
  <c r="F263" i="7"/>
  <c r="G263" i="7" s="1"/>
  <c r="J263" i="7"/>
  <c r="F264" i="7"/>
  <c r="J264" i="7"/>
  <c r="F265" i="7"/>
  <c r="J265" i="7"/>
  <c r="F266" i="7"/>
  <c r="G266" i="7" s="1"/>
  <c r="J266" i="7"/>
  <c r="J267" i="7"/>
  <c r="F268" i="7"/>
  <c r="J268" i="7"/>
  <c r="F269" i="7"/>
  <c r="G269" i="7" s="1"/>
  <c r="J269" i="7"/>
  <c r="F270" i="7"/>
  <c r="G270" i="7" s="1"/>
  <c r="J270" i="7"/>
  <c r="F271" i="7"/>
  <c r="G271" i="7" s="1"/>
  <c r="J271" i="7"/>
  <c r="F272" i="7"/>
  <c r="G272" i="7" s="1"/>
  <c r="J272" i="7"/>
  <c r="F273" i="7"/>
  <c r="J273" i="7"/>
  <c r="F274" i="7"/>
  <c r="G274" i="7" s="1"/>
  <c r="J274" i="7"/>
  <c r="J275" i="7"/>
  <c r="F276" i="7"/>
  <c r="J276" i="7"/>
  <c r="F277" i="7"/>
  <c r="G277" i="7"/>
  <c r="J277" i="7"/>
  <c r="F278" i="7"/>
  <c r="J278" i="7"/>
  <c r="F279" i="7"/>
  <c r="J279" i="7"/>
  <c r="F280" i="7"/>
  <c r="G280" i="7" s="1"/>
  <c r="J280" i="7"/>
  <c r="J281" i="7"/>
  <c r="F282" i="7"/>
  <c r="G282" i="7" s="1"/>
  <c r="J282" i="7"/>
  <c r="F283" i="7"/>
  <c r="J283" i="7"/>
  <c r="F284" i="7"/>
  <c r="J284" i="7"/>
  <c r="F285" i="7"/>
  <c r="G285" i="7" s="1"/>
  <c r="J285" i="7"/>
  <c r="F286" i="7"/>
  <c r="J286" i="7"/>
  <c r="J287" i="7"/>
  <c r="F288" i="7"/>
  <c r="G288" i="7" s="1"/>
  <c r="J288" i="7"/>
  <c r="F289" i="7"/>
  <c r="J289" i="7"/>
  <c r="F290" i="7"/>
  <c r="J290" i="7"/>
  <c r="F291" i="7"/>
  <c r="G291" i="7" s="1"/>
  <c r="J291" i="7"/>
  <c r="J292" i="7"/>
  <c r="F293" i="7"/>
  <c r="G293" i="7" s="1"/>
  <c r="J293" i="7"/>
  <c r="F294" i="7"/>
  <c r="G294" i="7" s="1"/>
  <c r="J294" i="7"/>
  <c r="F295" i="7"/>
  <c r="J295" i="7"/>
  <c r="J296" i="7"/>
  <c r="F297" i="7"/>
  <c r="G297" i="7" s="1"/>
  <c r="J297" i="7"/>
  <c r="F298" i="7"/>
  <c r="J298" i="7"/>
  <c r="F299" i="7"/>
  <c r="G299" i="7" s="1"/>
  <c r="J299" i="7"/>
  <c r="F300" i="7"/>
  <c r="J300" i="7"/>
  <c r="J301" i="7"/>
  <c r="F302" i="7"/>
  <c r="G302" i="7" s="1"/>
  <c r="J302" i="7"/>
  <c r="F303" i="7"/>
  <c r="J303" i="7"/>
  <c r="F304" i="7"/>
  <c r="G304" i="7" s="1"/>
  <c r="J304" i="7"/>
  <c r="J305" i="7"/>
  <c r="F306" i="7"/>
  <c r="J306" i="7"/>
  <c r="F307" i="7"/>
  <c r="G307" i="7" s="1"/>
  <c r="J307" i="7"/>
  <c r="F308" i="7"/>
  <c r="J308" i="7"/>
  <c r="F309" i="7"/>
  <c r="J309" i="7"/>
  <c r="J310" i="7"/>
  <c r="F311" i="7"/>
  <c r="J311" i="7"/>
  <c r="F312" i="7"/>
  <c r="G312" i="7" s="1"/>
  <c r="J312" i="7"/>
  <c r="F313" i="7"/>
  <c r="J313" i="7"/>
  <c r="J314" i="7"/>
  <c r="F315" i="7"/>
  <c r="J315" i="7"/>
  <c r="F316" i="7"/>
  <c r="J316" i="7"/>
  <c r="F317" i="7"/>
  <c r="G317" i="7" s="1"/>
  <c r="J317" i="7"/>
  <c r="J318" i="7"/>
  <c r="F319" i="7"/>
  <c r="G319" i="7" s="1"/>
  <c r="J319" i="7"/>
  <c r="F320" i="7"/>
  <c r="J320" i="7"/>
  <c r="F321" i="7"/>
  <c r="G321" i="7" s="1"/>
  <c r="J321" i="7"/>
  <c r="F322" i="7"/>
  <c r="J322" i="7"/>
  <c r="F323" i="7"/>
  <c r="J323" i="7"/>
  <c r="F324" i="7"/>
  <c r="J324" i="7"/>
  <c r="F325" i="7"/>
  <c r="G325" i="7" s="1"/>
  <c r="J325" i="7"/>
  <c r="F326" i="7"/>
  <c r="J326" i="7"/>
  <c r="J327" i="7"/>
  <c r="F328" i="7"/>
  <c r="G328" i="7" s="1"/>
  <c r="J328" i="7"/>
  <c r="F329" i="7"/>
  <c r="G329" i="7" s="1"/>
  <c r="J329" i="7"/>
  <c r="F330" i="7"/>
  <c r="J330" i="7"/>
  <c r="F331" i="7"/>
  <c r="J331" i="7"/>
  <c r="F332" i="7"/>
  <c r="J332" i="7"/>
  <c r="F333" i="7"/>
  <c r="G333" i="7" s="1"/>
  <c r="J333" i="7"/>
  <c r="F334" i="7"/>
  <c r="J334" i="7"/>
  <c r="F335" i="7"/>
  <c r="G335" i="7" s="1"/>
  <c r="J335" i="7"/>
  <c r="J336" i="7"/>
  <c r="F337" i="7"/>
  <c r="J337" i="7"/>
  <c r="F338" i="7"/>
  <c r="J338" i="7"/>
  <c r="F339" i="7"/>
  <c r="J339" i="7"/>
  <c r="J340" i="7"/>
  <c r="F341" i="7"/>
  <c r="G341" i="7" s="1"/>
  <c r="J341" i="7"/>
  <c r="F342" i="7"/>
  <c r="J342" i="7"/>
  <c r="F343" i="7"/>
  <c r="J343" i="7"/>
  <c r="J344" i="7"/>
  <c r="F345" i="7"/>
  <c r="J345" i="7"/>
  <c r="F346" i="7"/>
  <c r="G346" i="7" s="1"/>
  <c r="J346" i="7"/>
  <c r="F347" i="7"/>
  <c r="J347" i="7"/>
  <c r="J348" i="7"/>
  <c r="F349" i="7"/>
  <c r="J349" i="7"/>
  <c r="J350" i="7"/>
  <c r="F351" i="7"/>
  <c r="J351" i="7"/>
  <c r="F352" i="7"/>
  <c r="G352" i="7" s="1"/>
  <c r="J352" i="7"/>
  <c r="J353" i="7"/>
  <c r="F354" i="7"/>
  <c r="G354" i="7" s="1"/>
  <c r="J354" i="7"/>
  <c r="F355" i="7"/>
  <c r="G355" i="7" s="1"/>
  <c r="J355" i="7"/>
  <c r="F356" i="7"/>
  <c r="G356" i="7" s="1"/>
  <c r="J356" i="7"/>
  <c r="J357" i="7"/>
  <c r="F358" i="7"/>
  <c r="J358" i="7"/>
  <c r="J359" i="7"/>
  <c r="F360" i="7"/>
  <c r="G360" i="7" s="1"/>
  <c r="J360" i="7"/>
  <c r="F361" i="7"/>
  <c r="J361" i="7"/>
  <c r="J362" i="7"/>
  <c r="F363" i="7"/>
  <c r="G363" i="7" s="1"/>
  <c r="J363" i="7"/>
  <c r="F364" i="7"/>
  <c r="J364" i="7"/>
  <c r="F365" i="7"/>
  <c r="J365" i="7"/>
  <c r="J366" i="7"/>
  <c r="F367" i="7"/>
  <c r="G367" i="7" s="1"/>
  <c r="J367" i="7"/>
  <c r="J368" i="7"/>
  <c r="F369" i="7"/>
  <c r="J369" i="7"/>
  <c r="F370" i="7"/>
  <c r="J370" i="7"/>
  <c r="F371" i="7"/>
  <c r="G371" i="7" s="1"/>
  <c r="J371" i="7"/>
  <c r="F372" i="7"/>
  <c r="J372" i="7"/>
  <c r="F373" i="7"/>
  <c r="G373" i="7" s="1"/>
  <c r="J373" i="7"/>
  <c r="J374" i="7"/>
  <c r="J375" i="7"/>
  <c r="F376" i="7"/>
  <c r="J376" i="7"/>
  <c r="F377" i="7"/>
  <c r="J377" i="7"/>
  <c r="J378" i="7"/>
  <c r="F379" i="7"/>
  <c r="G379" i="7" s="1"/>
  <c r="J379" i="7"/>
  <c r="J380" i="7"/>
  <c r="J381" i="7"/>
  <c r="J382" i="7"/>
  <c r="F383" i="7"/>
  <c r="G383" i="7" s="1"/>
  <c r="J383" i="7"/>
  <c r="J384" i="7"/>
  <c r="F385" i="7"/>
  <c r="G385" i="7" s="1"/>
  <c r="J385" i="7"/>
  <c r="J386" i="7"/>
  <c r="F387" i="7"/>
  <c r="G387" i="7" s="1"/>
  <c r="J387" i="7"/>
  <c r="F388" i="7"/>
  <c r="J388" i="7"/>
  <c r="J389" i="7"/>
  <c r="J390" i="7"/>
  <c r="F391" i="7"/>
  <c r="G391" i="7" s="1"/>
  <c r="J391" i="7"/>
  <c r="F392" i="7"/>
  <c r="J392" i="7"/>
  <c r="F393" i="7"/>
  <c r="G393" i="7" s="1"/>
  <c r="J393" i="7"/>
  <c r="F394" i="7"/>
  <c r="G394" i="7" s="1"/>
  <c r="J394" i="7"/>
  <c r="J395" i="7"/>
  <c r="F396" i="7"/>
  <c r="J396" i="7"/>
  <c r="F397" i="7"/>
  <c r="G397" i="7" s="1"/>
  <c r="J397" i="7"/>
  <c r="J398" i="7"/>
  <c r="J399" i="7"/>
  <c r="F400" i="7"/>
  <c r="G400" i="7" s="1"/>
  <c r="J400" i="7"/>
  <c r="F401" i="7"/>
  <c r="G401" i="7" s="1"/>
  <c r="J401" i="7"/>
  <c r="F402" i="7"/>
  <c r="G402" i="7" s="1"/>
  <c r="J402" i="7"/>
  <c r="J403" i="7"/>
  <c r="D236" i="7"/>
  <c r="D237" i="7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224" i="7"/>
  <c r="D225" i="7"/>
  <c r="D226" i="7"/>
  <c r="D227" i="7"/>
  <c r="D228" i="7"/>
  <c r="D229" i="7" s="1"/>
  <c r="D230" i="7" s="1"/>
  <c r="D231" i="7" s="1"/>
  <c r="D232" i="7" s="1"/>
  <c r="D233" i="7" s="1"/>
  <c r="D234" i="7" s="1"/>
  <c r="D235" i="7" s="1"/>
  <c r="D3" i="7"/>
  <c r="D4" i="7"/>
  <c r="K4" i="7"/>
  <c r="K3" i="7"/>
  <c r="K2" i="7"/>
  <c r="J2" i="7"/>
  <c r="D2" i="7"/>
  <c r="F2" i="7" s="1"/>
  <c r="F239" i="7" l="1"/>
  <c r="G239" i="7" s="1"/>
  <c r="F230" i="7"/>
  <c r="F217" i="7"/>
  <c r="G217" i="7" s="1"/>
  <c r="F208" i="7"/>
  <c r="F204" i="7"/>
  <c r="G204" i="7" s="1"/>
  <c r="F200" i="7"/>
  <c r="F196" i="7"/>
  <c r="G196" i="7" s="1"/>
  <c r="F183" i="7"/>
  <c r="G183" i="7" s="1"/>
  <c r="F178" i="7"/>
  <c r="G178" i="7" s="1"/>
  <c r="F174" i="7"/>
  <c r="G174" i="7" s="1"/>
  <c r="F165" i="7"/>
  <c r="G165" i="7" s="1"/>
  <c r="F152" i="7"/>
  <c r="G152" i="7" s="1"/>
  <c r="F138" i="7"/>
  <c r="G138" i="7" s="1"/>
  <c r="F129" i="7"/>
  <c r="G129" i="7" s="1"/>
  <c r="F114" i="7"/>
  <c r="G114" i="7" s="1"/>
  <c r="F84" i="7"/>
  <c r="G84" i="7" s="1"/>
  <c r="F78" i="7"/>
  <c r="F72" i="7"/>
  <c r="G72" i="7" s="1"/>
  <c r="F53" i="7"/>
  <c r="F3" i="7"/>
  <c r="F378" i="7"/>
  <c r="F169" i="7"/>
  <c r="F160" i="7"/>
  <c r="F156" i="7"/>
  <c r="G156" i="7" s="1"/>
  <c r="F147" i="7"/>
  <c r="G147" i="7" s="1"/>
  <c r="F142" i="7"/>
  <c r="F133" i="7"/>
  <c r="G133" i="7" s="1"/>
  <c r="F124" i="7"/>
  <c r="G124" i="7" s="1"/>
  <c r="F102" i="7"/>
  <c r="G102" i="7" s="1"/>
  <c r="F96" i="7"/>
  <c r="G96" i="7" s="1"/>
  <c r="F90" i="7"/>
  <c r="G90" i="7" s="1"/>
  <c r="F65" i="7"/>
  <c r="F16" i="7"/>
  <c r="G16" i="7" s="1"/>
  <c r="F8" i="7"/>
  <c r="F238" i="7"/>
  <c r="G238" i="7" s="1"/>
  <c r="F229" i="7"/>
  <c r="G229" i="7" s="1"/>
  <c r="F216" i="7"/>
  <c r="F207" i="7"/>
  <c r="F203" i="7"/>
  <c r="G203" i="7" s="1"/>
  <c r="F199" i="7"/>
  <c r="F195" i="7"/>
  <c r="G195" i="7" s="1"/>
  <c r="F173" i="7"/>
  <c r="F164" i="7"/>
  <c r="F151" i="7"/>
  <c r="G151" i="7" s="1"/>
  <c r="F137" i="7"/>
  <c r="G137" i="7" s="1"/>
  <c r="F128" i="7"/>
  <c r="G128" i="7" s="1"/>
  <c r="F118" i="7"/>
  <c r="G118" i="7" s="1"/>
  <c r="F113" i="7"/>
  <c r="G113" i="7" s="1"/>
  <c r="F83" i="7"/>
  <c r="G83" i="7" s="1"/>
  <c r="F52" i="7"/>
  <c r="G52" i="7" s="1"/>
  <c r="F44" i="7"/>
  <c r="F260" i="7"/>
  <c r="F256" i="7"/>
  <c r="F246" i="7"/>
  <c r="G246" i="7" s="1"/>
  <c r="F233" i="7"/>
  <c r="G233" i="7" s="1"/>
  <c r="F224" i="7"/>
  <c r="G224" i="7" s="1"/>
  <c r="F220" i="7"/>
  <c r="G220" i="7" s="1"/>
  <c r="F211" i="7"/>
  <c r="G211" i="7" s="1"/>
  <c r="F186" i="7"/>
  <c r="G186" i="7" s="1"/>
  <c r="F181" i="7"/>
  <c r="F177" i="7"/>
  <c r="G177" i="7" s="1"/>
  <c r="F168" i="7"/>
  <c r="G168" i="7" s="1"/>
  <c r="F155" i="7"/>
  <c r="G155" i="7" s="1"/>
  <c r="F141" i="7"/>
  <c r="G141" i="7" s="1"/>
  <c r="F132" i="7"/>
  <c r="G132" i="7" s="1"/>
  <c r="F123" i="7"/>
  <c r="G123" i="7" s="1"/>
  <c r="F106" i="7"/>
  <c r="F101" i="7"/>
  <c r="G101" i="7" s="1"/>
  <c r="F57" i="7"/>
  <c r="F7" i="7"/>
  <c r="G7" i="7" s="1"/>
  <c r="F250" i="7"/>
  <c r="G250" i="7" s="1"/>
  <c r="F237" i="7"/>
  <c r="G237" i="7" s="1"/>
  <c r="F215" i="7"/>
  <c r="G215" i="7" s="1"/>
  <c r="F206" i="7"/>
  <c r="G206" i="7" s="1"/>
  <c r="F202" i="7"/>
  <c r="G202" i="7" s="1"/>
  <c r="F198" i="7"/>
  <c r="G198" i="7" s="1"/>
  <c r="F194" i="7"/>
  <c r="G194" i="7" s="1"/>
  <c r="F190" i="7"/>
  <c r="G190" i="7" s="1"/>
  <c r="F172" i="7"/>
  <c r="F163" i="7"/>
  <c r="G163" i="7" s="1"/>
  <c r="F159" i="7"/>
  <c r="G159" i="7" s="1"/>
  <c r="F150" i="7"/>
  <c r="F145" i="7"/>
  <c r="F136" i="7"/>
  <c r="G136" i="7" s="1"/>
  <c r="F127" i="7"/>
  <c r="F117" i="7"/>
  <c r="G117" i="7" s="1"/>
  <c r="F75" i="7"/>
  <c r="F69" i="7"/>
  <c r="F63" i="7"/>
  <c r="F43" i="7"/>
  <c r="G43" i="7" s="1"/>
  <c r="F35" i="7"/>
  <c r="F245" i="7"/>
  <c r="F241" i="7"/>
  <c r="G241" i="7" s="1"/>
  <c r="F232" i="7"/>
  <c r="G232" i="7" s="1"/>
  <c r="F228" i="7"/>
  <c r="G228" i="7" s="1"/>
  <c r="F223" i="7"/>
  <c r="G223" i="7" s="1"/>
  <c r="F219" i="7"/>
  <c r="G219" i="7" s="1"/>
  <c r="F210" i="7"/>
  <c r="G210" i="7" s="1"/>
  <c r="F185" i="7"/>
  <c r="G185" i="7" s="1"/>
  <c r="F180" i="7"/>
  <c r="F176" i="7"/>
  <c r="G176" i="7" s="1"/>
  <c r="F167" i="7"/>
  <c r="G167" i="7" s="1"/>
  <c r="F154" i="7"/>
  <c r="F140" i="7"/>
  <c r="G140" i="7" s="1"/>
  <c r="F131" i="7"/>
  <c r="G131" i="7" s="1"/>
  <c r="F122" i="7"/>
  <c r="G122" i="7" s="1"/>
  <c r="F105" i="7"/>
  <c r="G105" i="7" s="1"/>
  <c r="F93" i="7"/>
  <c r="G93" i="7" s="1"/>
  <c r="F87" i="7"/>
  <c r="G87" i="7" s="1"/>
  <c r="F81" i="7"/>
  <c r="F56" i="7"/>
  <c r="F259" i="7"/>
  <c r="G259" i="7" s="1"/>
  <c r="F254" i="7"/>
  <c r="G254" i="7" s="1"/>
  <c r="F249" i="7"/>
  <c r="G249" i="7" s="1"/>
  <c r="F236" i="7"/>
  <c r="G236" i="7" s="1"/>
  <c r="F214" i="7"/>
  <c r="G214" i="7" s="1"/>
  <c r="F197" i="7"/>
  <c r="G197" i="7" s="1"/>
  <c r="F193" i="7"/>
  <c r="G193" i="7" s="1"/>
  <c r="F189" i="7"/>
  <c r="F171" i="7"/>
  <c r="G171" i="7" s="1"/>
  <c r="F162" i="7"/>
  <c r="F158" i="7"/>
  <c r="G158" i="7" s="1"/>
  <c r="F149" i="7"/>
  <c r="G149" i="7" s="1"/>
  <c r="F144" i="7"/>
  <c r="G144" i="7" s="1"/>
  <c r="F135" i="7"/>
  <c r="F126" i="7"/>
  <c r="G126" i="7" s="1"/>
  <c r="F110" i="7"/>
  <c r="F99" i="7"/>
  <c r="F74" i="7"/>
  <c r="F34" i="7"/>
  <c r="F26" i="7"/>
  <c r="F244" i="7"/>
  <c r="G244" i="7" s="1"/>
  <c r="F240" i="7"/>
  <c r="G240" i="7" s="1"/>
  <c r="F231" i="7"/>
  <c r="G231" i="7" s="1"/>
  <c r="F218" i="7"/>
  <c r="G218" i="7" s="1"/>
  <c r="F209" i="7"/>
  <c r="G209" i="7" s="1"/>
  <c r="F205" i="7"/>
  <c r="G205" i="7" s="1"/>
  <c r="F201" i="7"/>
  <c r="G201" i="7" s="1"/>
  <c r="F184" i="7"/>
  <c r="G184" i="7" s="1"/>
  <c r="F179" i="7"/>
  <c r="F175" i="7"/>
  <c r="G175" i="7" s="1"/>
  <c r="F166" i="7"/>
  <c r="G166" i="7" s="1"/>
  <c r="F153" i="7"/>
  <c r="F139" i="7"/>
  <c r="G139" i="7" s="1"/>
  <c r="F130" i="7"/>
  <c r="G130" i="7" s="1"/>
  <c r="F121" i="7"/>
  <c r="F115" i="7"/>
  <c r="F92" i="7"/>
  <c r="G92" i="7" s="1"/>
  <c r="F398" i="7"/>
  <c r="G398" i="7" s="1"/>
  <c r="F389" i="7"/>
  <c r="G389" i="7" s="1"/>
  <c r="F380" i="7"/>
  <c r="F362" i="7"/>
  <c r="G362" i="7" s="1"/>
  <c r="F353" i="7"/>
  <c r="G353" i="7" s="1"/>
  <c r="F344" i="7"/>
  <c r="G344" i="7" s="1"/>
  <c r="F281" i="7"/>
  <c r="G281" i="7" s="1"/>
  <c r="F227" i="7"/>
  <c r="G227" i="7" s="1"/>
  <c r="F182" i="7"/>
  <c r="G182" i="7" s="1"/>
  <c r="F146" i="7"/>
  <c r="F119" i="7"/>
  <c r="G119" i="7" s="1"/>
  <c r="F13" i="7"/>
  <c r="G13" i="7" s="1"/>
  <c r="F97" i="7"/>
  <c r="G97" i="7" s="1"/>
  <c r="F88" i="7"/>
  <c r="G88" i="7" s="1"/>
  <c r="F79" i="7"/>
  <c r="G79" i="7" s="1"/>
  <c r="F70" i="7"/>
  <c r="G70" i="7" s="1"/>
  <c r="F61" i="7"/>
  <c r="F48" i="7"/>
  <c r="F39" i="7"/>
  <c r="F30" i="7"/>
  <c r="F21" i="7"/>
  <c r="G21" i="7" s="1"/>
  <c r="F12" i="7"/>
  <c r="F47" i="7"/>
  <c r="G47" i="7" s="1"/>
  <c r="F38" i="7"/>
  <c r="F29" i="7"/>
  <c r="F20" i="7"/>
  <c r="F11" i="7"/>
  <c r="F395" i="7"/>
  <c r="G395" i="7" s="1"/>
  <c r="F386" i="7"/>
  <c r="G386" i="7" s="1"/>
  <c r="F368" i="7"/>
  <c r="G368" i="7" s="1"/>
  <c r="F359" i="7"/>
  <c r="G359" i="7" s="1"/>
  <c r="F350" i="7"/>
  <c r="G350" i="7" s="1"/>
  <c r="F314" i="7"/>
  <c r="F305" i="7"/>
  <c r="F296" i="7"/>
  <c r="G296" i="7" s="1"/>
  <c r="F287" i="7"/>
  <c r="F251" i="7"/>
  <c r="G251" i="7" s="1"/>
  <c r="F116" i="7"/>
  <c r="G116" i="7" s="1"/>
  <c r="F104" i="7"/>
  <c r="G104" i="7" s="1"/>
  <c r="F100" i="7"/>
  <c r="F91" i="7"/>
  <c r="G91" i="7" s="1"/>
  <c r="F82" i="7"/>
  <c r="G82" i="7" s="1"/>
  <c r="F73" i="7"/>
  <c r="G73" i="7" s="1"/>
  <c r="F64" i="7"/>
  <c r="G64" i="7" s="1"/>
  <c r="F51" i="7"/>
  <c r="F42" i="7"/>
  <c r="G42" i="7" s="1"/>
  <c r="F33" i="7"/>
  <c r="G33" i="7" s="1"/>
  <c r="F24" i="7"/>
  <c r="G24" i="7" s="1"/>
  <c r="F15" i="7"/>
  <c r="G15" i="7" s="1"/>
  <c r="F6" i="7"/>
  <c r="G6" i="7" s="1"/>
  <c r="F403" i="7"/>
  <c r="F340" i="7"/>
  <c r="G340" i="7" s="1"/>
  <c r="F120" i="7"/>
  <c r="G120" i="7" s="1"/>
  <c r="F112" i="7"/>
  <c r="G112" i="7" s="1"/>
  <c r="F108" i="7"/>
  <c r="G108" i="7" s="1"/>
  <c r="F95" i="7"/>
  <c r="G95" i="7" s="1"/>
  <c r="F86" i="7"/>
  <c r="G86" i="7" s="1"/>
  <c r="F77" i="7"/>
  <c r="G77" i="7" s="1"/>
  <c r="F68" i="7"/>
  <c r="G68" i="7" s="1"/>
  <c r="F59" i="7"/>
  <c r="F55" i="7"/>
  <c r="G55" i="7" s="1"/>
  <c r="F46" i="7"/>
  <c r="G46" i="7" s="1"/>
  <c r="F37" i="7"/>
  <c r="G37" i="7" s="1"/>
  <c r="F28" i="7"/>
  <c r="G28" i="7" s="1"/>
  <c r="F19" i="7"/>
  <c r="G19" i="7" s="1"/>
  <c r="F10" i="7"/>
  <c r="G10" i="7" s="1"/>
  <c r="F384" i="7"/>
  <c r="G384" i="7" s="1"/>
  <c r="F375" i="7"/>
  <c r="G375" i="7" s="1"/>
  <c r="F366" i="7"/>
  <c r="G366" i="7" s="1"/>
  <c r="F357" i="7"/>
  <c r="G357" i="7" s="1"/>
  <c r="F348" i="7"/>
  <c r="G348" i="7" s="1"/>
  <c r="F267" i="7"/>
  <c r="G267" i="7" s="1"/>
  <c r="F50" i="7"/>
  <c r="F41" i="7"/>
  <c r="F32" i="7"/>
  <c r="G32" i="7" s="1"/>
  <c r="F23" i="7"/>
  <c r="G23" i="7" s="1"/>
  <c r="F14" i="7"/>
  <c r="G14" i="7" s="1"/>
  <c r="F5" i="7"/>
  <c r="F374" i="7"/>
  <c r="G374" i="7" s="1"/>
  <c r="F275" i="7"/>
  <c r="F111" i="7"/>
  <c r="G111" i="7" s="1"/>
  <c r="F107" i="7"/>
  <c r="G107" i="7" s="1"/>
  <c r="F94" i="7"/>
  <c r="F85" i="7"/>
  <c r="G85" i="7" s="1"/>
  <c r="F76" i="7"/>
  <c r="G76" i="7" s="1"/>
  <c r="F67" i="7"/>
  <c r="G67" i="7" s="1"/>
  <c r="F58" i="7"/>
  <c r="G58" i="7" s="1"/>
  <c r="F54" i="7"/>
  <c r="F45" i="7"/>
  <c r="G45" i="7" s="1"/>
  <c r="F36" i="7"/>
  <c r="F27" i="7"/>
  <c r="G27" i="7" s="1"/>
  <c r="F18" i="7"/>
  <c r="G18" i="7" s="1"/>
  <c r="F9" i="7"/>
  <c r="G9" i="7" s="1"/>
  <c r="F382" i="7"/>
  <c r="G382" i="7" s="1"/>
  <c r="F310" i="7"/>
  <c r="G310" i="7" s="1"/>
  <c r="F301" i="7"/>
  <c r="G301" i="7" s="1"/>
  <c r="F292" i="7"/>
  <c r="F98" i="7"/>
  <c r="F89" i="7"/>
  <c r="G89" i="7" s="1"/>
  <c r="F80" i="7"/>
  <c r="G80" i="7" s="1"/>
  <c r="F71" i="7"/>
  <c r="G71" i="7" s="1"/>
  <c r="F62" i="7"/>
  <c r="G62" i="7" s="1"/>
  <c r="F49" i="7"/>
  <c r="G49" i="7" s="1"/>
  <c r="F40" i="7"/>
  <c r="G40" i="7" s="1"/>
  <c r="F31" i="7"/>
  <c r="G31" i="7" s="1"/>
  <c r="F22" i="7"/>
  <c r="G22" i="7" s="1"/>
  <c r="F399" i="7"/>
  <c r="F390" i="7"/>
  <c r="G390" i="7" s="1"/>
  <c r="F381" i="7"/>
  <c r="G381" i="7" s="1"/>
  <c r="F336" i="7"/>
  <c r="G336" i="7" s="1"/>
  <c r="F327" i="7"/>
  <c r="G327" i="7" s="1"/>
  <c r="F318" i="7"/>
  <c r="F255" i="7"/>
  <c r="G255" i="7" s="1"/>
  <c r="G365" i="7"/>
  <c r="G388" i="7"/>
  <c r="G337" i="7"/>
  <c r="G334" i="7"/>
  <c r="G330" i="7"/>
  <c r="G323" i="7"/>
  <c r="G316" i="7"/>
  <c r="G308" i="7"/>
  <c r="G283" i="7"/>
  <c r="G279" i="7"/>
  <c r="G276" i="7"/>
  <c r="G372" i="7"/>
  <c r="G290" i="7"/>
  <c r="G286" i="7"/>
  <c r="G378" i="7"/>
  <c r="G358" i="7"/>
  <c r="G351" i="7"/>
  <c r="G347" i="7"/>
  <c r="G326" i="7"/>
  <c r="G322" i="7"/>
  <c r="G315" i="7"/>
  <c r="G300" i="7"/>
  <c r="G275" i="7"/>
  <c r="G268" i="7"/>
  <c r="G265" i="7"/>
  <c r="G289" i="7"/>
  <c r="G364" i="7"/>
  <c r="G343" i="7"/>
  <c r="G314" i="7"/>
  <c r="G311" i="7"/>
  <c r="G361" i="7"/>
  <c r="G392" i="7"/>
  <c r="G339" i="7"/>
  <c r="G332" i="7"/>
  <c r="G306" i="7"/>
  <c r="G292" i="7"/>
  <c r="G396" i="7"/>
  <c r="G377" i="7"/>
  <c r="G380" i="7"/>
  <c r="G376" i="7"/>
  <c r="G370" i="7"/>
  <c r="G349" i="7"/>
  <c r="G342" i="7"/>
  <c r="G313" i="7"/>
  <c r="G295" i="7"/>
  <c r="G399" i="7"/>
  <c r="G318" i="7"/>
  <c r="G324" i="7"/>
  <c r="G257" i="7"/>
  <c r="G303" i="7"/>
  <c r="G403" i="7"/>
  <c r="G345" i="7"/>
  <c r="G338" i="7"/>
  <c r="G331" i="7"/>
  <c r="G320" i="7"/>
  <c r="G309" i="7"/>
  <c r="G305" i="7"/>
  <c r="G298" i="7"/>
  <c r="G284" i="7"/>
  <c r="G273" i="7"/>
  <c r="G369" i="7"/>
  <c r="G287" i="7"/>
  <c r="G248" i="7"/>
  <c r="G226" i="7"/>
  <c r="G221" i="7"/>
  <c r="G181" i="7"/>
  <c r="G134" i="7"/>
  <c r="G115" i="7"/>
  <c r="G256" i="7"/>
  <c r="G189" i="7"/>
  <c r="G180" i="7"/>
  <c r="G162" i="7"/>
  <c r="G146" i="7"/>
  <c r="G243" i="7"/>
  <c r="G200" i="7"/>
  <c r="G142" i="7"/>
  <c r="G127" i="7"/>
  <c r="G260" i="7"/>
  <c r="G245" i="7"/>
  <c r="G230" i="7"/>
  <c r="G179" i="7"/>
  <c r="G161" i="7"/>
  <c r="G145" i="7"/>
  <c r="G208" i="7"/>
  <c r="G199" i="7"/>
  <c r="G191" i="7"/>
  <c r="G110" i="7"/>
  <c r="G278" i="7"/>
  <c r="G235" i="7"/>
  <c r="G173" i="7"/>
  <c r="G164" i="7"/>
  <c r="G160" i="7"/>
  <c r="G154" i="7"/>
  <c r="G264" i="7"/>
  <c r="G262" i="7"/>
  <c r="G216" i="7"/>
  <c r="G207" i="7"/>
  <c r="G135" i="7"/>
  <c r="G109" i="7"/>
  <c r="G234" i="7"/>
  <c r="G172" i="7"/>
  <c r="G169" i="7"/>
  <c r="G153" i="7"/>
  <c r="G150" i="7"/>
  <c r="G125" i="7"/>
  <c r="G121" i="7"/>
  <c r="G94" i="7"/>
  <c r="G106" i="7"/>
  <c r="G98" i="7"/>
  <c r="G50" i="7"/>
  <c r="G34" i="7"/>
  <c r="G69" i="7"/>
  <c r="G61" i="7"/>
  <c r="G100" i="7"/>
  <c r="G99" i="7"/>
  <c r="G74" i="7"/>
  <c r="G66" i="7"/>
  <c r="G39" i="7"/>
  <c r="G20" i="7"/>
  <c r="G12" i="7"/>
  <c r="G63" i="7"/>
  <c r="G44" i="7"/>
  <c r="G36" i="7"/>
  <c r="G17" i="7"/>
  <c r="G60" i="7"/>
  <c r="G41" i="7"/>
  <c r="G5" i="7"/>
  <c r="G65" i="7"/>
  <c r="G57" i="7"/>
  <c r="G38" i="7"/>
  <c r="G30" i="7"/>
  <c r="G11" i="7"/>
  <c r="G81" i="7"/>
  <c r="G54" i="7"/>
  <c r="G35" i="7"/>
  <c r="G8" i="7"/>
  <c r="G78" i="7"/>
  <c r="G59" i="7"/>
  <c r="G51" i="7"/>
  <c r="G75" i="7"/>
  <c r="G56" i="7"/>
  <c r="G48" i="7"/>
  <c r="G29" i="7"/>
  <c r="G53" i="7"/>
  <c r="G26" i="7"/>
  <c r="G3" i="7"/>
  <c r="D5" i="7"/>
  <c r="G2" i="7"/>
  <c r="H4" i="7" l="1"/>
  <c r="I4" i="7" s="1"/>
  <c r="H7" i="7"/>
  <c r="I7" i="7" s="1"/>
  <c r="H3" i="7"/>
  <c r="I3" i="7" s="1"/>
  <c r="H6" i="7"/>
  <c r="I6" i="7" s="1"/>
  <c r="H5" i="7"/>
  <c r="I5" i="7" s="1"/>
  <c r="H15" i="7"/>
  <c r="I15" i="7" s="1"/>
  <c r="H23" i="7"/>
  <c r="I23" i="7" s="1"/>
  <c r="H31" i="7"/>
  <c r="I31" i="7" s="1"/>
  <c r="H42" i="7"/>
  <c r="I42" i="7" s="1"/>
  <c r="H50" i="7"/>
  <c r="I50" i="7" s="1"/>
  <c r="H58" i="7"/>
  <c r="I58" i="7" s="1"/>
  <c r="H69" i="7"/>
  <c r="I69" i="7" s="1"/>
  <c r="H77" i="7"/>
  <c r="I77" i="7" s="1"/>
  <c r="H82" i="7"/>
  <c r="I82" i="7" s="1"/>
  <c r="H88" i="7"/>
  <c r="I88" i="7" s="1"/>
  <c r="H90" i="7"/>
  <c r="I90" i="7" s="1"/>
  <c r="H92" i="7"/>
  <c r="I92" i="7" s="1"/>
  <c r="H99" i="7"/>
  <c r="I99" i="7" s="1"/>
  <c r="H104" i="7"/>
  <c r="I104" i="7" s="1"/>
  <c r="H109" i="7"/>
  <c r="I109" i="7" s="1"/>
  <c r="H126" i="7"/>
  <c r="I126" i="7" s="1"/>
  <c r="H18" i="7"/>
  <c r="I18" i="7" s="1"/>
  <c r="H26" i="7"/>
  <c r="I26" i="7" s="1"/>
  <c r="H34" i="7"/>
  <c r="I34" i="7" s="1"/>
  <c r="H45" i="7"/>
  <c r="I45" i="7" s="1"/>
  <c r="H53" i="7"/>
  <c r="I53" i="7" s="1"/>
  <c r="H61" i="7"/>
  <c r="I61" i="7" s="1"/>
  <c r="H72" i="7"/>
  <c r="I72" i="7" s="1"/>
  <c r="H80" i="7"/>
  <c r="I80" i="7" s="1"/>
  <c r="H94" i="7"/>
  <c r="I94" i="7" s="1"/>
  <c r="H10" i="7"/>
  <c r="I10" i="7" s="1"/>
  <c r="H21" i="7"/>
  <c r="I21" i="7" s="1"/>
  <c r="H29" i="7"/>
  <c r="I29" i="7" s="1"/>
  <c r="H37" i="7"/>
  <c r="I37" i="7" s="1"/>
  <c r="H48" i="7"/>
  <c r="I48" i="7" s="1"/>
  <c r="H56" i="7"/>
  <c r="I56" i="7" s="1"/>
  <c r="H64" i="7"/>
  <c r="I64" i="7" s="1"/>
  <c r="H75" i="7"/>
  <c r="I75" i="7" s="1"/>
  <c r="H13" i="7"/>
  <c r="I13" i="7" s="1"/>
  <c r="H24" i="7"/>
  <c r="I24" i="7" s="1"/>
  <c r="H32" i="7"/>
  <c r="I32" i="7" s="1"/>
  <c r="H40" i="7"/>
  <c r="I40" i="7" s="1"/>
  <c r="H51" i="7"/>
  <c r="I51" i="7" s="1"/>
  <c r="H59" i="7"/>
  <c r="I59" i="7" s="1"/>
  <c r="H67" i="7"/>
  <c r="I67" i="7" s="1"/>
  <c r="H78" i="7"/>
  <c r="I78" i="7" s="1"/>
  <c r="H83" i="7"/>
  <c r="I83" i="7" s="1"/>
  <c r="H8" i="7"/>
  <c r="I8" i="7" s="1"/>
  <c r="H16" i="7"/>
  <c r="I16" i="7" s="1"/>
  <c r="H27" i="7"/>
  <c r="I27" i="7" s="1"/>
  <c r="H35" i="7"/>
  <c r="I35" i="7" s="1"/>
  <c r="H43" i="7"/>
  <c r="I43" i="7" s="1"/>
  <c r="H54" i="7"/>
  <c r="I54" i="7" s="1"/>
  <c r="H62" i="7"/>
  <c r="I62" i="7" s="1"/>
  <c r="H70" i="7"/>
  <c r="I70" i="7" s="1"/>
  <c r="H81" i="7"/>
  <c r="I81" i="7" s="1"/>
  <c r="H85" i="7"/>
  <c r="I85" i="7" s="1"/>
  <c r="H87" i="7"/>
  <c r="I87" i="7" s="1"/>
  <c r="H89" i="7"/>
  <c r="I89" i="7" s="1"/>
  <c r="H98" i="7"/>
  <c r="I98" i="7" s="1"/>
  <c r="H103" i="7"/>
  <c r="I103" i="7" s="1"/>
  <c r="H11" i="7"/>
  <c r="I11" i="7" s="1"/>
  <c r="H19" i="7"/>
  <c r="I19" i="7" s="1"/>
  <c r="H30" i="7"/>
  <c r="I30" i="7" s="1"/>
  <c r="H38" i="7"/>
  <c r="I38" i="7" s="1"/>
  <c r="H46" i="7"/>
  <c r="I46" i="7" s="1"/>
  <c r="H57" i="7"/>
  <c r="I57" i="7" s="1"/>
  <c r="H65" i="7"/>
  <c r="I65" i="7" s="1"/>
  <c r="H73" i="7"/>
  <c r="I73" i="7" s="1"/>
  <c r="H91" i="7"/>
  <c r="I91" i="7" s="1"/>
  <c r="H93" i="7"/>
  <c r="I93" i="7" s="1"/>
  <c r="H105" i="7"/>
  <c r="I105" i="7" s="1"/>
  <c r="H110" i="7"/>
  <c r="I110" i="7" s="1"/>
  <c r="H115" i="7"/>
  <c r="I115" i="7" s="1"/>
  <c r="H14" i="7"/>
  <c r="I14" i="7" s="1"/>
  <c r="H22" i="7"/>
  <c r="I22" i="7" s="1"/>
  <c r="H33" i="7"/>
  <c r="I33" i="7" s="1"/>
  <c r="H41" i="7"/>
  <c r="I41" i="7" s="1"/>
  <c r="H49" i="7"/>
  <c r="I49" i="7" s="1"/>
  <c r="H60" i="7"/>
  <c r="I60" i="7" s="1"/>
  <c r="H68" i="7"/>
  <c r="I68" i="7" s="1"/>
  <c r="H76" i="7"/>
  <c r="I76" i="7" s="1"/>
  <c r="H9" i="7"/>
  <c r="I9" i="7" s="1"/>
  <c r="H17" i="7"/>
  <c r="I17" i="7" s="1"/>
  <c r="H25" i="7"/>
  <c r="I25" i="7" s="1"/>
  <c r="H36" i="7"/>
  <c r="I36" i="7" s="1"/>
  <c r="H44" i="7"/>
  <c r="I44" i="7" s="1"/>
  <c r="H52" i="7"/>
  <c r="I52" i="7" s="1"/>
  <c r="H63" i="7"/>
  <c r="I63" i="7" s="1"/>
  <c r="H71" i="7"/>
  <c r="I71" i="7" s="1"/>
  <c r="H79" i="7"/>
  <c r="I79" i="7" s="1"/>
  <c r="H121" i="7"/>
  <c r="I121" i="7" s="1"/>
  <c r="H123" i="7"/>
  <c r="I123" i="7" s="1"/>
  <c r="H132" i="7"/>
  <c r="I132" i="7" s="1"/>
  <c r="H140" i="7"/>
  <c r="I140" i="7" s="1"/>
  <c r="H151" i="7"/>
  <c r="I151" i="7" s="1"/>
  <c r="H159" i="7"/>
  <c r="I159" i="7" s="1"/>
  <c r="H167" i="7"/>
  <c r="I167" i="7" s="1"/>
  <c r="H178" i="7"/>
  <c r="I178" i="7" s="1"/>
  <c r="H186" i="7"/>
  <c r="I186" i="7" s="1"/>
  <c r="H194" i="7"/>
  <c r="I194" i="7" s="1"/>
  <c r="H205" i="7"/>
  <c r="I205" i="7" s="1"/>
  <c r="H213" i="7"/>
  <c r="I213" i="7" s="1"/>
  <c r="H221" i="7"/>
  <c r="I221" i="7" s="1"/>
  <c r="H232" i="7"/>
  <c r="I232" i="7" s="1"/>
  <c r="H240" i="7"/>
  <c r="I240" i="7" s="1"/>
  <c r="H248" i="7"/>
  <c r="I248" i="7" s="1"/>
  <c r="H259" i="7"/>
  <c r="I259" i="7" s="1"/>
  <c r="H267" i="7"/>
  <c r="I267" i="7" s="1"/>
  <c r="H275" i="7"/>
  <c r="I275" i="7" s="1"/>
  <c r="H20" i="7"/>
  <c r="I20" i="7" s="1"/>
  <c r="H28" i="7"/>
  <c r="I28" i="7" s="1"/>
  <c r="H84" i="7"/>
  <c r="I84" i="7" s="1"/>
  <c r="H111" i="7"/>
  <c r="I111" i="7" s="1"/>
  <c r="H119" i="7"/>
  <c r="I119" i="7" s="1"/>
  <c r="H127" i="7"/>
  <c r="I127" i="7" s="1"/>
  <c r="H129" i="7"/>
  <c r="I129" i="7" s="1"/>
  <c r="H137" i="7"/>
  <c r="I137" i="7" s="1"/>
  <c r="H148" i="7"/>
  <c r="I148" i="7" s="1"/>
  <c r="H156" i="7"/>
  <c r="I156" i="7" s="1"/>
  <c r="H164" i="7"/>
  <c r="I164" i="7" s="1"/>
  <c r="H175" i="7"/>
  <c r="I175" i="7" s="1"/>
  <c r="H183" i="7"/>
  <c r="I183" i="7" s="1"/>
  <c r="H191" i="7"/>
  <c r="I191" i="7" s="1"/>
  <c r="H202" i="7"/>
  <c r="I202" i="7" s="1"/>
  <c r="H210" i="7"/>
  <c r="I210" i="7" s="1"/>
  <c r="H218" i="7"/>
  <c r="I218" i="7" s="1"/>
  <c r="H229" i="7"/>
  <c r="I229" i="7" s="1"/>
  <c r="H237" i="7"/>
  <c r="I237" i="7" s="1"/>
  <c r="H245" i="7"/>
  <c r="I245" i="7" s="1"/>
  <c r="H256" i="7"/>
  <c r="I256" i="7" s="1"/>
  <c r="H264" i="7"/>
  <c r="I264" i="7" s="1"/>
  <c r="H272" i="7"/>
  <c r="I272" i="7" s="1"/>
  <c r="H283" i="7"/>
  <c r="I283" i="7" s="1"/>
  <c r="H12" i="7"/>
  <c r="I12" i="7" s="1"/>
  <c r="H95" i="7"/>
  <c r="I95" i="7" s="1"/>
  <c r="H102" i="7"/>
  <c r="I102" i="7" s="1"/>
  <c r="H113" i="7"/>
  <c r="I113" i="7" s="1"/>
  <c r="H125" i="7"/>
  <c r="I125" i="7" s="1"/>
  <c r="H134" i="7"/>
  <c r="I134" i="7" s="1"/>
  <c r="H145" i="7"/>
  <c r="I145" i="7" s="1"/>
  <c r="H153" i="7"/>
  <c r="I153" i="7" s="1"/>
  <c r="H161" i="7"/>
  <c r="I161" i="7" s="1"/>
  <c r="H172" i="7"/>
  <c r="I172" i="7" s="1"/>
  <c r="H180" i="7"/>
  <c r="I180" i="7" s="1"/>
  <c r="H188" i="7"/>
  <c r="I188" i="7" s="1"/>
  <c r="H199" i="7"/>
  <c r="I199" i="7" s="1"/>
  <c r="H207" i="7"/>
  <c r="I207" i="7" s="1"/>
  <c r="H215" i="7"/>
  <c r="I215" i="7" s="1"/>
  <c r="H226" i="7"/>
  <c r="I226" i="7" s="1"/>
  <c r="H234" i="7"/>
  <c r="I234" i="7" s="1"/>
  <c r="H242" i="7"/>
  <c r="I242" i="7" s="1"/>
  <c r="H253" i="7"/>
  <c r="I253" i="7" s="1"/>
  <c r="H261" i="7"/>
  <c r="I261" i="7" s="1"/>
  <c r="H97" i="7"/>
  <c r="I97" i="7" s="1"/>
  <c r="H100" i="7"/>
  <c r="I100" i="7" s="1"/>
  <c r="H107" i="7"/>
  <c r="I107" i="7" s="1"/>
  <c r="H131" i="7"/>
  <c r="I131" i="7" s="1"/>
  <c r="H142" i="7"/>
  <c r="I142" i="7" s="1"/>
  <c r="H150" i="7"/>
  <c r="I150" i="7" s="1"/>
  <c r="H158" i="7"/>
  <c r="I158" i="7" s="1"/>
  <c r="H169" i="7"/>
  <c r="I169" i="7" s="1"/>
  <c r="H177" i="7"/>
  <c r="I177" i="7" s="1"/>
  <c r="H185" i="7"/>
  <c r="I185" i="7" s="1"/>
  <c r="H196" i="7"/>
  <c r="I196" i="7" s="1"/>
  <c r="H204" i="7"/>
  <c r="I204" i="7" s="1"/>
  <c r="H212" i="7"/>
  <c r="I212" i="7" s="1"/>
  <c r="H223" i="7"/>
  <c r="I223" i="7" s="1"/>
  <c r="H231" i="7"/>
  <c r="I231" i="7" s="1"/>
  <c r="H239" i="7"/>
  <c r="I239" i="7" s="1"/>
  <c r="H116" i="7"/>
  <c r="I116" i="7" s="1"/>
  <c r="H122" i="7"/>
  <c r="I122" i="7" s="1"/>
  <c r="H139" i="7"/>
  <c r="I139" i="7" s="1"/>
  <c r="H147" i="7"/>
  <c r="I147" i="7" s="1"/>
  <c r="H155" i="7"/>
  <c r="I155" i="7" s="1"/>
  <c r="H166" i="7"/>
  <c r="I166" i="7" s="1"/>
  <c r="H174" i="7"/>
  <c r="I174" i="7" s="1"/>
  <c r="H182" i="7"/>
  <c r="I182" i="7" s="1"/>
  <c r="H193" i="7"/>
  <c r="I193" i="7" s="1"/>
  <c r="H201" i="7"/>
  <c r="I201" i="7" s="1"/>
  <c r="H209" i="7"/>
  <c r="I209" i="7" s="1"/>
  <c r="H220" i="7"/>
  <c r="I220" i="7" s="1"/>
  <c r="H228" i="7"/>
  <c r="I228" i="7" s="1"/>
  <c r="H236" i="7"/>
  <c r="I236" i="7" s="1"/>
  <c r="H74" i="7"/>
  <c r="I74" i="7" s="1"/>
  <c r="H118" i="7"/>
  <c r="I118" i="7" s="1"/>
  <c r="H120" i="7"/>
  <c r="I120" i="7" s="1"/>
  <c r="H128" i="7"/>
  <c r="I128" i="7" s="1"/>
  <c r="H136" i="7"/>
  <c r="I136" i="7" s="1"/>
  <c r="H144" i="7"/>
  <c r="I144" i="7" s="1"/>
  <c r="H152" i="7"/>
  <c r="I152" i="7" s="1"/>
  <c r="H163" i="7"/>
  <c r="I163" i="7" s="1"/>
  <c r="H171" i="7"/>
  <c r="I171" i="7" s="1"/>
  <c r="H179" i="7"/>
  <c r="I179" i="7" s="1"/>
  <c r="H190" i="7"/>
  <c r="I190" i="7" s="1"/>
  <c r="H198" i="7"/>
  <c r="I198" i="7" s="1"/>
  <c r="H206" i="7"/>
  <c r="I206" i="7" s="1"/>
  <c r="H217" i="7"/>
  <c r="I217" i="7" s="1"/>
  <c r="H225" i="7"/>
  <c r="I225" i="7" s="1"/>
  <c r="H66" i="7"/>
  <c r="I66" i="7" s="1"/>
  <c r="H86" i="7"/>
  <c r="I86" i="7" s="1"/>
  <c r="H101" i="7"/>
  <c r="I101" i="7" s="1"/>
  <c r="H112" i="7"/>
  <c r="I112" i="7" s="1"/>
  <c r="H114" i="7"/>
  <c r="I114" i="7" s="1"/>
  <c r="H124" i="7"/>
  <c r="I124" i="7" s="1"/>
  <c r="H133" i="7"/>
  <c r="I133" i="7" s="1"/>
  <c r="H141" i="7"/>
  <c r="I141" i="7" s="1"/>
  <c r="H149" i="7"/>
  <c r="I149" i="7" s="1"/>
  <c r="H160" i="7"/>
  <c r="I160" i="7" s="1"/>
  <c r="H168" i="7"/>
  <c r="I168" i="7" s="1"/>
  <c r="H176" i="7"/>
  <c r="I176" i="7" s="1"/>
  <c r="H187" i="7"/>
  <c r="I187" i="7" s="1"/>
  <c r="H195" i="7"/>
  <c r="I195" i="7" s="1"/>
  <c r="H203" i="7"/>
  <c r="I203" i="7" s="1"/>
  <c r="H214" i="7"/>
  <c r="I214" i="7" s="1"/>
  <c r="H222" i="7"/>
  <c r="I222" i="7" s="1"/>
  <c r="H230" i="7"/>
  <c r="I230" i="7" s="1"/>
  <c r="H241" i="7"/>
  <c r="I241" i="7" s="1"/>
  <c r="H249" i="7"/>
  <c r="I249" i="7" s="1"/>
  <c r="H257" i="7"/>
  <c r="I257" i="7" s="1"/>
  <c r="H268" i="7"/>
  <c r="I268" i="7" s="1"/>
  <c r="H276" i="7"/>
  <c r="I276" i="7" s="1"/>
  <c r="H96" i="7"/>
  <c r="I96" i="7" s="1"/>
  <c r="H130" i="7"/>
  <c r="I130" i="7" s="1"/>
  <c r="H138" i="7"/>
  <c r="I138" i="7" s="1"/>
  <c r="H146" i="7"/>
  <c r="I146" i="7" s="1"/>
  <c r="H157" i="7"/>
  <c r="I157" i="7" s="1"/>
  <c r="H165" i="7"/>
  <c r="I165" i="7" s="1"/>
  <c r="H173" i="7"/>
  <c r="I173" i="7" s="1"/>
  <c r="H184" i="7"/>
  <c r="I184" i="7" s="1"/>
  <c r="H192" i="7"/>
  <c r="I192" i="7" s="1"/>
  <c r="H200" i="7"/>
  <c r="I200" i="7" s="1"/>
  <c r="H211" i="7"/>
  <c r="I211" i="7" s="1"/>
  <c r="H219" i="7"/>
  <c r="I219" i="7" s="1"/>
  <c r="H227" i="7"/>
  <c r="I227" i="7" s="1"/>
  <c r="H238" i="7"/>
  <c r="I238" i="7" s="1"/>
  <c r="H246" i="7"/>
  <c r="I246" i="7" s="1"/>
  <c r="H254" i="7"/>
  <c r="I254" i="7" s="1"/>
  <c r="H39" i="7"/>
  <c r="I39" i="7" s="1"/>
  <c r="H47" i="7"/>
  <c r="I47" i="7" s="1"/>
  <c r="H55" i="7"/>
  <c r="I55" i="7" s="1"/>
  <c r="H106" i="7"/>
  <c r="I106" i="7" s="1"/>
  <c r="H108" i="7"/>
  <c r="I108" i="7" s="1"/>
  <c r="H117" i="7"/>
  <c r="I117" i="7" s="1"/>
  <c r="H135" i="7"/>
  <c r="I135" i="7" s="1"/>
  <c r="H143" i="7"/>
  <c r="I143" i="7" s="1"/>
  <c r="H154" i="7"/>
  <c r="I154" i="7" s="1"/>
  <c r="H162" i="7"/>
  <c r="I162" i="7" s="1"/>
  <c r="H170" i="7"/>
  <c r="I170" i="7" s="1"/>
  <c r="H181" i="7"/>
  <c r="I181" i="7" s="1"/>
  <c r="H189" i="7"/>
  <c r="I189" i="7" s="1"/>
  <c r="H197" i="7"/>
  <c r="I197" i="7" s="1"/>
  <c r="H208" i="7"/>
  <c r="I208" i="7" s="1"/>
  <c r="H216" i="7"/>
  <c r="I216" i="7" s="1"/>
  <c r="H252" i="7"/>
  <c r="I252" i="7" s="1"/>
  <c r="H285" i="7"/>
  <c r="I285" i="7" s="1"/>
  <c r="H302" i="7"/>
  <c r="I302" i="7" s="1"/>
  <c r="H307" i="7"/>
  <c r="I307" i="7" s="1"/>
  <c r="H312" i="7"/>
  <c r="I312" i="7" s="1"/>
  <c r="H317" i="7"/>
  <c r="I317" i="7" s="1"/>
  <c r="H325" i="7"/>
  <c r="I325" i="7" s="1"/>
  <c r="H336" i="7"/>
  <c r="I336" i="7" s="1"/>
  <c r="H344" i="7"/>
  <c r="I344" i="7" s="1"/>
  <c r="H352" i="7"/>
  <c r="I352" i="7" s="1"/>
  <c r="H363" i="7"/>
  <c r="I363" i="7" s="1"/>
  <c r="H371" i="7"/>
  <c r="I371" i="7" s="1"/>
  <c r="H379" i="7"/>
  <c r="I379" i="7" s="1"/>
  <c r="H390" i="7"/>
  <c r="I390" i="7" s="1"/>
  <c r="H398" i="7"/>
  <c r="I398" i="7" s="1"/>
  <c r="H360" i="7"/>
  <c r="I360" i="7" s="1"/>
  <c r="H368" i="7"/>
  <c r="I368" i="7" s="1"/>
  <c r="H395" i="7"/>
  <c r="I395" i="7" s="1"/>
  <c r="H400" i="7"/>
  <c r="I400" i="7" s="1"/>
  <c r="H381" i="7"/>
  <c r="I381" i="7" s="1"/>
  <c r="H266" i="7"/>
  <c r="I266" i="7" s="1"/>
  <c r="H287" i="7"/>
  <c r="I287" i="7" s="1"/>
  <c r="H292" i="7"/>
  <c r="I292" i="7" s="1"/>
  <c r="H297" i="7"/>
  <c r="I297" i="7" s="1"/>
  <c r="H314" i="7"/>
  <c r="I314" i="7" s="1"/>
  <c r="H322" i="7"/>
  <c r="I322" i="7" s="1"/>
  <c r="H333" i="7"/>
  <c r="I333" i="7" s="1"/>
  <c r="H341" i="7"/>
  <c r="I341" i="7" s="1"/>
  <c r="H349" i="7"/>
  <c r="I349" i="7" s="1"/>
  <c r="H376" i="7"/>
  <c r="I376" i="7" s="1"/>
  <c r="H387" i="7"/>
  <c r="I387" i="7" s="1"/>
  <c r="H403" i="7"/>
  <c r="I403" i="7" s="1"/>
  <c r="H392" i="7"/>
  <c r="I392" i="7" s="1"/>
  <c r="H394" i="7"/>
  <c r="I394" i="7" s="1"/>
  <c r="H224" i="7"/>
  <c r="I224" i="7" s="1"/>
  <c r="H244" i="7"/>
  <c r="I244" i="7" s="1"/>
  <c r="H255" i="7"/>
  <c r="I255" i="7" s="1"/>
  <c r="H262" i="7"/>
  <c r="I262" i="7" s="1"/>
  <c r="H270" i="7"/>
  <c r="I270" i="7" s="1"/>
  <c r="H274" i="7"/>
  <c r="I274" i="7" s="1"/>
  <c r="H280" i="7"/>
  <c r="I280" i="7" s="1"/>
  <c r="H299" i="7"/>
  <c r="I299" i="7" s="1"/>
  <c r="H304" i="7"/>
  <c r="I304" i="7" s="1"/>
  <c r="H309" i="7"/>
  <c r="I309" i="7" s="1"/>
  <c r="H319" i="7"/>
  <c r="I319" i="7" s="1"/>
  <c r="H330" i="7"/>
  <c r="I330" i="7" s="1"/>
  <c r="H338" i="7"/>
  <c r="I338" i="7" s="1"/>
  <c r="H346" i="7"/>
  <c r="I346" i="7" s="1"/>
  <c r="H357" i="7"/>
  <c r="I357" i="7" s="1"/>
  <c r="H365" i="7"/>
  <c r="I365" i="7" s="1"/>
  <c r="H373" i="7"/>
  <c r="I373" i="7" s="1"/>
  <c r="H384" i="7"/>
  <c r="I384" i="7" s="1"/>
  <c r="H389" i="7"/>
  <c r="I389" i="7" s="1"/>
  <c r="H397" i="7"/>
  <c r="I397" i="7" s="1"/>
  <c r="H235" i="7"/>
  <c r="I235" i="7" s="1"/>
  <c r="H278" i="7"/>
  <c r="I278" i="7" s="1"/>
  <c r="H282" i="7"/>
  <c r="I282" i="7" s="1"/>
  <c r="H284" i="7"/>
  <c r="I284" i="7" s="1"/>
  <c r="H289" i="7"/>
  <c r="I289" i="7" s="1"/>
  <c r="H294" i="7"/>
  <c r="I294" i="7" s="1"/>
  <c r="H311" i="7"/>
  <c r="I311" i="7" s="1"/>
  <c r="H316" i="7"/>
  <c r="I316" i="7" s="1"/>
  <c r="H327" i="7"/>
  <c r="I327" i="7" s="1"/>
  <c r="H335" i="7"/>
  <c r="I335" i="7" s="1"/>
  <c r="H343" i="7"/>
  <c r="I343" i="7" s="1"/>
  <c r="H354" i="7"/>
  <c r="I354" i="7" s="1"/>
  <c r="H362" i="7"/>
  <c r="I362" i="7" s="1"/>
  <c r="H370" i="7"/>
  <c r="I370" i="7" s="1"/>
  <c r="H247" i="7"/>
  <c r="I247" i="7" s="1"/>
  <c r="H251" i="7"/>
  <c r="I251" i="7" s="1"/>
  <c r="H296" i="7"/>
  <c r="I296" i="7" s="1"/>
  <c r="H301" i="7"/>
  <c r="I301" i="7" s="1"/>
  <c r="H306" i="7"/>
  <c r="I306" i="7" s="1"/>
  <c r="H324" i="7"/>
  <c r="I324" i="7" s="1"/>
  <c r="H332" i="7"/>
  <c r="I332" i="7" s="1"/>
  <c r="H340" i="7"/>
  <c r="I340" i="7" s="1"/>
  <c r="H351" i="7"/>
  <c r="I351" i="7" s="1"/>
  <c r="H359" i="7"/>
  <c r="I359" i="7" s="1"/>
  <c r="H367" i="7"/>
  <c r="I367" i="7" s="1"/>
  <c r="H378" i="7"/>
  <c r="I378" i="7" s="1"/>
  <c r="H386" i="7"/>
  <c r="I386" i="7" s="1"/>
  <c r="H258" i="7"/>
  <c r="I258" i="7" s="1"/>
  <c r="H260" i="7"/>
  <c r="I260" i="7" s="1"/>
  <c r="H265" i="7"/>
  <c r="I265" i="7" s="1"/>
  <c r="H273" i="7"/>
  <c r="I273" i="7" s="1"/>
  <c r="H286" i="7"/>
  <c r="I286" i="7" s="1"/>
  <c r="H291" i="7"/>
  <c r="I291" i="7" s="1"/>
  <c r="H308" i="7"/>
  <c r="I308" i="7" s="1"/>
  <c r="H313" i="7"/>
  <c r="I313" i="7" s="1"/>
  <c r="H321" i="7"/>
  <c r="I321" i="7" s="1"/>
  <c r="H329" i="7"/>
  <c r="I329" i="7" s="1"/>
  <c r="H337" i="7"/>
  <c r="I337" i="7" s="1"/>
  <c r="H348" i="7"/>
  <c r="I348" i="7" s="1"/>
  <c r="H356" i="7"/>
  <c r="I356" i="7" s="1"/>
  <c r="H364" i="7"/>
  <c r="I364" i="7" s="1"/>
  <c r="H375" i="7"/>
  <c r="I375" i="7" s="1"/>
  <c r="H383" i="7"/>
  <c r="I383" i="7" s="1"/>
  <c r="H391" i="7"/>
  <c r="I391" i="7" s="1"/>
  <c r="H402" i="7"/>
  <c r="I402" i="7" s="1"/>
  <c r="H366" i="7"/>
  <c r="I366" i="7" s="1"/>
  <c r="H374" i="7"/>
  <c r="I374" i="7" s="1"/>
  <c r="H393" i="7"/>
  <c r="I393" i="7" s="1"/>
  <c r="H401" i="7"/>
  <c r="I401" i="7" s="1"/>
  <c r="H243" i="7"/>
  <c r="I243" i="7" s="1"/>
  <c r="H263" i="7"/>
  <c r="I263" i="7" s="1"/>
  <c r="H269" i="7"/>
  <c r="I269" i="7" s="1"/>
  <c r="H281" i="7"/>
  <c r="I281" i="7" s="1"/>
  <c r="H293" i="7"/>
  <c r="I293" i="7" s="1"/>
  <c r="H298" i="7"/>
  <c r="I298" i="7" s="1"/>
  <c r="H303" i="7"/>
  <c r="I303" i="7" s="1"/>
  <c r="H318" i="7"/>
  <c r="I318" i="7" s="1"/>
  <c r="H326" i="7"/>
  <c r="I326" i="7" s="1"/>
  <c r="H334" i="7"/>
  <c r="I334" i="7" s="1"/>
  <c r="H345" i="7"/>
  <c r="I345" i="7" s="1"/>
  <c r="H353" i="7"/>
  <c r="I353" i="7" s="1"/>
  <c r="H361" i="7"/>
  <c r="I361" i="7" s="1"/>
  <c r="H372" i="7"/>
  <c r="I372" i="7" s="1"/>
  <c r="H380" i="7"/>
  <c r="I380" i="7" s="1"/>
  <c r="H388" i="7"/>
  <c r="I388" i="7" s="1"/>
  <c r="H399" i="7"/>
  <c r="I399" i="7" s="1"/>
  <c r="H396" i="7"/>
  <c r="I396" i="7" s="1"/>
  <c r="H233" i="7"/>
  <c r="I233" i="7" s="1"/>
  <c r="H271" i="7"/>
  <c r="I271" i="7" s="1"/>
  <c r="H277" i="7"/>
  <c r="I277" i="7" s="1"/>
  <c r="H288" i="7"/>
  <c r="I288" i="7" s="1"/>
  <c r="H305" i="7"/>
  <c r="I305" i="7" s="1"/>
  <c r="H310" i="7"/>
  <c r="I310" i="7" s="1"/>
  <c r="H315" i="7"/>
  <c r="I315" i="7" s="1"/>
  <c r="H323" i="7"/>
  <c r="I323" i="7" s="1"/>
  <c r="H331" i="7"/>
  <c r="I331" i="7" s="1"/>
  <c r="H342" i="7"/>
  <c r="I342" i="7" s="1"/>
  <c r="H350" i="7"/>
  <c r="I350" i="7" s="1"/>
  <c r="H358" i="7"/>
  <c r="I358" i="7" s="1"/>
  <c r="H369" i="7"/>
  <c r="I369" i="7" s="1"/>
  <c r="H377" i="7"/>
  <c r="I377" i="7" s="1"/>
  <c r="H385" i="7"/>
  <c r="I385" i="7" s="1"/>
  <c r="H382" i="7"/>
  <c r="I382" i="7" s="1"/>
  <c r="H250" i="7"/>
  <c r="I250" i="7" s="1"/>
  <c r="H279" i="7"/>
  <c r="I279" i="7" s="1"/>
  <c r="H290" i="7"/>
  <c r="I290" i="7" s="1"/>
  <c r="H295" i="7"/>
  <c r="I295" i="7" s="1"/>
  <c r="H300" i="7"/>
  <c r="I300" i="7" s="1"/>
  <c r="H320" i="7"/>
  <c r="I320" i="7" s="1"/>
  <c r="H328" i="7"/>
  <c r="I328" i="7" s="1"/>
  <c r="H339" i="7"/>
  <c r="I339" i="7" s="1"/>
  <c r="H347" i="7"/>
  <c r="I347" i="7" s="1"/>
  <c r="H355" i="7"/>
  <c r="I355" i="7" s="1"/>
  <c r="D6" i="7"/>
  <c r="D7" i="7" l="1"/>
  <c r="D8" i="7" l="1"/>
  <c r="D9" i="7" l="1"/>
  <c r="D10" i="7" l="1"/>
  <c r="D11" i="7" l="1"/>
  <c r="D12" i="7" l="1"/>
  <c r="D13" i="7" l="1"/>
  <c r="D14" i="7" l="1"/>
  <c r="D15" i="7" l="1"/>
  <c r="D16" i="7" l="1"/>
  <c r="D17" i="7" l="1"/>
  <c r="D18" i="7" l="1"/>
  <c r="D19" i="7" l="1"/>
  <c r="D20" i="7" l="1"/>
  <c r="D21" i="7" l="1"/>
  <c r="D22" i="7" l="1"/>
  <c r="D23" i="7" l="1"/>
  <c r="D24" i="7" l="1"/>
  <c r="D25" i="7" l="1"/>
  <c r="D26" i="7" l="1"/>
  <c r="D27" i="7" l="1"/>
  <c r="D28" i="7" l="1"/>
  <c r="D29" i="7" l="1"/>
  <c r="D30" i="7" l="1"/>
  <c r="D31" i="7" l="1"/>
  <c r="D32" i="7" l="1"/>
  <c r="D33" i="7" l="1"/>
  <c r="D34" i="7" l="1"/>
  <c r="D35" i="7" l="1"/>
  <c r="D36" i="7" l="1"/>
  <c r="D37" i="7" l="1"/>
  <c r="D38" i="7" l="1"/>
  <c r="D39" i="7" l="1"/>
  <c r="D40" i="7" l="1"/>
  <c r="D41" i="7" l="1"/>
  <c r="D42" i="7" l="1"/>
  <c r="D43" i="7" l="1"/>
  <c r="D44" i="7" l="1"/>
  <c r="D45" i="7" l="1"/>
  <c r="D46" i="7" l="1"/>
  <c r="D47" i="7" l="1"/>
  <c r="D48" i="7" l="1"/>
  <c r="D49" i="7" l="1"/>
  <c r="D50" i="7" l="1"/>
  <c r="D51" i="7" l="1"/>
  <c r="D52" i="7" l="1"/>
  <c r="D53" i="7" l="1"/>
  <c r="D54" i="7" l="1"/>
  <c r="D55" i="7" l="1"/>
  <c r="D56" i="7" l="1"/>
  <c r="D57" i="7" l="1"/>
  <c r="D58" i="7" l="1"/>
  <c r="D59" i="7" l="1"/>
  <c r="D60" i="7" l="1"/>
  <c r="D61" i="7" l="1"/>
  <c r="D62" i="7" l="1"/>
  <c r="D63" i="7" l="1"/>
  <c r="D64" i="7" l="1"/>
  <c r="D65" i="7" l="1"/>
  <c r="D66" i="7" l="1"/>
  <c r="D67" i="7" l="1"/>
  <c r="D68" i="7" l="1"/>
  <c r="D69" i="7" l="1"/>
  <c r="D70" i="7" l="1"/>
  <c r="D71" i="7" l="1"/>
  <c r="D72" i="7" l="1"/>
  <c r="D73" i="7" l="1"/>
  <c r="D74" i="7" l="1"/>
  <c r="D75" i="7" l="1"/>
  <c r="D76" i="7" l="1"/>
  <c r="D77" i="7" l="1"/>
  <c r="D78" i="7" l="1"/>
  <c r="D79" i="7" l="1"/>
  <c r="D80" i="7" l="1"/>
  <c r="D81" i="7" l="1"/>
  <c r="D82" i="7" l="1"/>
  <c r="D83" i="7" l="1"/>
  <c r="D84" i="7" l="1"/>
  <c r="D85" i="7" l="1"/>
  <c r="D86" i="7" l="1"/>
  <c r="D87" i="7" l="1"/>
  <c r="D88" i="7" l="1"/>
  <c r="D89" i="7" l="1"/>
  <c r="D90" i="7" l="1"/>
  <c r="D91" i="7" l="1"/>
  <c r="D92" i="7" l="1"/>
  <c r="D93" i="7" l="1"/>
  <c r="D94" i="7" l="1"/>
  <c r="D95" i="7" l="1"/>
  <c r="D96" i="7" l="1"/>
  <c r="D97" i="7" l="1"/>
  <c r="D98" i="7" l="1"/>
  <c r="D99" i="7" l="1"/>
  <c r="D100" i="7" l="1"/>
  <c r="D101" i="7" l="1"/>
  <c r="D102" i="7" l="1"/>
  <c r="D103" i="7" l="1"/>
  <c r="D104" i="7" l="1"/>
  <c r="D105" i="7" l="1"/>
  <c r="D106" i="7" l="1"/>
  <c r="D107" i="7" l="1"/>
  <c r="D108" i="7" l="1"/>
  <c r="D109" i="7" l="1"/>
  <c r="D110" i="7" l="1"/>
  <c r="D111" i="7" l="1"/>
  <c r="D112" i="7" l="1"/>
  <c r="D113" i="7" l="1"/>
  <c r="D114" i="7" l="1"/>
  <c r="D115" i="7" l="1"/>
  <c r="D116" i="7" l="1"/>
  <c r="D117" i="7" l="1"/>
  <c r="D118" i="7" l="1"/>
  <c r="D119" i="7" l="1"/>
  <c r="D120" i="7" l="1"/>
  <c r="D121" i="7" l="1"/>
  <c r="D122" i="7" l="1"/>
  <c r="D123" i="7" l="1"/>
  <c r="D124" i="7" l="1"/>
  <c r="D125" i="7" l="1"/>
  <c r="D126" i="7" l="1"/>
  <c r="D127" i="7" l="1"/>
  <c r="D128" i="7" l="1"/>
  <c r="D129" i="7" l="1"/>
  <c r="D130" i="7" l="1"/>
  <c r="D131" i="7" l="1"/>
  <c r="D132" i="7" l="1"/>
  <c r="D133" i="7" l="1"/>
  <c r="D134" i="7" l="1"/>
  <c r="D135" i="7" l="1"/>
  <c r="D136" i="7" l="1"/>
  <c r="D137" i="7" l="1"/>
  <c r="D138" i="7" l="1"/>
  <c r="D139" i="7" l="1"/>
  <c r="D140" i="7" l="1"/>
  <c r="D141" i="7" l="1"/>
  <c r="D142" i="7" l="1"/>
  <c r="D143" i="7" l="1"/>
  <c r="D144" i="7" l="1"/>
  <c r="D145" i="7" l="1"/>
  <c r="D146" i="7" l="1"/>
  <c r="D147" i="7" l="1"/>
  <c r="D148" i="7" l="1"/>
  <c r="D149" i="7" l="1"/>
  <c r="D150" i="7" l="1"/>
  <c r="D151" i="7" l="1"/>
  <c r="D152" i="7" l="1"/>
  <c r="D153" i="7" l="1"/>
  <c r="D154" i="7" l="1"/>
  <c r="D155" i="7" l="1"/>
  <c r="D156" i="7" l="1"/>
  <c r="D157" i="7" l="1"/>
  <c r="D158" i="7" l="1"/>
  <c r="D159" i="7" l="1"/>
  <c r="D160" i="7" l="1"/>
  <c r="D161" i="7" l="1"/>
  <c r="D162" i="7" l="1"/>
  <c r="D163" i="7" l="1"/>
  <c r="D164" i="7" l="1"/>
  <c r="D165" i="7" l="1"/>
  <c r="D166" i="7" l="1"/>
  <c r="D167" i="7" l="1"/>
  <c r="D168" i="7" l="1"/>
  <c r="D169" i="7" l="1"/>
  <c r="D170" i="7" l="1"/>
  <c r="D171" i="7" l="1"/>
  <c r="D172" i="7" l="1"/>
  <c r="D173" i="7" l="1"/>
  <c r="D174" i="7" l="1"/>
  <c r="D175" i="7" l="1"/>
  <c r="D176" i="7" l="1"/>
  <c r="D177" i="7" l="1"/>
  <c r="D178" i="7" l="1"/>
  <c r="D179" i="7" l="1"/>
  <c r="D180" i="7" l="1"/>
  <c r="D181" i="7" l="1"/>
  <c r="D182" i="7" l="1"/>
  <c r="D183" i="7" l="1"/>
  <c r="D184" i="7" l="1"/>
  <c r="D185" i="7" l="1"/>
  <c r="D186" i="7" l="1"/>
  <c r="D187" i="7" l="1"/>
  <c r="D188" i="7" l="1"/>
  <c r="D189" i="7" l="1"/>
  <c r="D190" i="7" l="1"/>
  <c r="D191" i="7" l="1"/>
  <c r="D192" i="7" l="1"/>
  <c r="D193" i="7" l="1"/>
  <c r="D194" i="7" l="1"/>
  <c r="D195" i="7" l="1"/>
  <c r="D196" i="7" l="1"/>
  <c r="D197" i="7" l="1"/>
  <c r="D198" i="7" l="1"/>
  <c r="D199" i="7" l="1"/>
  <c r="D200" i="7" l="1"/>
  <c r="D201" i="7" l="1"/>
  <c r="D202" i="7" l="1"/>
  <c r="D203" i="7" l="1"/>
  <c r="D204" i="7" l="1"/>
  <c r="D205" i="7" l="1"/>
  <c r="D206" i="7" l="1"/>
  <c r="D207" i="7" l="1"/>
  <c r="D208" i="7" l="1"/>
  <c r="D209" i="7" l="1"/>
  <c r="D210" i="7" l="1"/>
  <c r="D211" i="7" l="1"/>
  <c r="H2" i="7"/>
  <c r="I2" i="7" s="1"/>
  <c r="B5" i="7" l="1"/>
  <c r="B6" i="7" s="1"/>
  <c r="B7" i="7" s="1"/>
  <c r="D212" i="7"/>
  <c r="B11" i="7" l="1"/>
  <c r="B10" i="7"/>
  <c r="B8" i="7" s="1"/>
  <c r="B12" i="7"/>
  <c r="B13" i="7"/>
  <c r="D213" i="7"/>
  <c r="D214" i="7" l="1"/>
  <c r="D215" i="7" l="1"/>
  <c r="D216" i="7" l="1"/>
  <c r="D217" i="7" l="1"/>
  <c r="D218" i="7" l="1"/>
  <c r="D219" i="7" l="1"/>
  <c r="D220" i="7" l="1"/>
  <c r="D221" i="7" l="1"/>
  <c r="D222" i="7" l="1"/>
  <c r="D223" i="7" l="1"/>
</calcChain>
</file>

<file path=xl/sharedStrings.xml><?xml version="1.0" encoding="utf-8"?>
<sst xmlns="http://schemas.openxmlformats.org/spreadsheetml/2006/main" count="1655" uniqueCount="53">
  <si>
    <t>A</t>
  </si>
  <si>
    <t>B</t>
  </si>
  <si>
    <t>Stroj</t>
  </si>
  <si>
    <t>Směna</t>
  </si>
  <si>
    <t>N</t>
  </si>
  <si>
    <t>Délka</t>
  </si>
  <si>
    <t>Šířka</t>
  </si>
  <si>
    <t>Vizuální kontrola</t>
  </si>
  <si>
    <t>Datum</t>
  </si>
  <si>
    <t>Dodavatel</t>
  </si>
  <si>
    <t>Materiál</t>
  </si>
  <si>
    <t>Postup</t>
  </si>
  <si>
    <t>V1.342</t>
  </si>
  <si>
    <t>V2.001</t>
  </si>
  <si>
    <t>V1.343</t>
  </si>
  <si>
    <t>S185</t>
  </si>
  <si>
    <t>11SMn30</t>
  </si>
  <si>
    <t>R</t>
  </si>
  <si>
    <t>O</t>
  </si>
  <si>
    <t>Tloušťka</t>
  </si>
  <si>
    <t>Data</t>
  </si>
  <si>
    <t>i</t>
  </si>
  <si>
    <t>Seřazeno</t>
  </si>
  <si>
    <r>
      <t>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</si>
  <si>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</si>
  <si>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n-i+1</t>
    </r>
    <r>
      <rPr>
        <sz val="11"/>
        <color theme="1"/>
        <rFont val="Calibri"/>
        <family val="2"/>
        <charset val="238"/>
        <scheme val="minor"/>
      </rPr>
      <t>)</t>
    </r>
  </si>
  <si>
    <t>S</t>
  </si>
  <si>
    <t>z</t>
  </si>
  <si>
    <t>Průměr</t>
  </si>
  <si>
    <t>Směrodatná odchylka</t>
  </si>
  <si>
    <t>n</t>
  </si>
  <si>
    <t>AD</t>
  </si>
  <si>
    <t>AD*</t>
  </si>
  <si>
    <t>p hodnota</t>
  </si>
  <si>
    <t>výpořet p hodnoty</t>
  </si>
  <si>
    <t>p</t>
  </si>
  <si>
    <t>Typ chyby</t>
  </si>
  <si>
    <t>Četnost</t>
  </si>
  <si>
    <t>Špatné založení míčku</t>
  </si>
  <si>
    <t>Chyba měření</t>
  </si>
  <si>
    <t>Špatné uchycení katapultu</t>
  </si>
  <si>
    <t>Chyba při vypuštění</t>
  </si>
  <si>
    <t>Nedodržení postupu</t>
  </si>
  <si>
    <t>Chyba stroje</t>
  </si>
  <si>
    <t>Nedodržení specifikace</t>
  </si>
  <si>
    <t>Špatné podmínky prostředí</t>
  </si>
  <si>
    <t>Chyba operátora katapultu</t>
  </si>
  <si>
    <t>Chyba operátora měření</t>
  </si>
  <si>
    <t>Špatně zapsané požadavky</t>
  </si>
  <si>
    <t>Nezaškolení operátora měření</t>
  </si>
  <si>
    <t>Chybné měřidlo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</si>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</sst>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charset val="238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914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0" fontId="2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left" vertical="center" readingOrder="1"/>
    </xf>
    <xf numFmtId="0" fontId="4" fillId="4" borderId="1" xfId="0" applyFont="1" applyFill="1" applyBorder="1" applyAlignment="1">
      <alignment horizontal="left" vertical="center" readingOrder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1" xfId="0" applyBorder="1"/>
    <xf numFmtId="165" fontId="0" fillId="0" borderId="2" xfId="0" applyNumberFormat="1" applyBorder="1"/>
    <xf numFmtId="0" fontId="6" fillId="0" borderId="2" xfId="0" applyFont="1" applyBorder="1"/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8" fillId="0" borderId="0" xfId="0" applyFont="1" applyAlignment="1">
      <alignment vertical="center"/>
    </xf>
    <xf numFmtId="0" fontId="9" fillId="0" borderId="0" xfId="1" applyAlignment="1" applyProtection="1"/>
    <xf numFmtId="2" fontId="0" fillId="0" borderId="2" xfId="0" applyNumberFormat="1" applyBorder="1"/>
    <xf numFmtId="0" fontId="0" fillId="0" borderId="1" xfId="0" applyFill="1" applyBorder="1"/>
    <xf numFmtId="0" fontId="2" fillId="6" borderId="1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A3B2-DCA8-45A4-AAEC-58CC53A42A6C}">
  <dimension ref="A1:L403"/>
  <sheetViews>
    <sheetView tabSelected="1" workbookViewId="0"/>
  </sheetViews>
  <sheetFormatPr defaultRowHeight="15" x14ac:dyDescent="0.25"/>
  <cols>
    <col min="1" max="1" width="10.140625" bestFit="1" customWidth="1"/>
    <col min="2" max="2" width="7" bestFit="1" customWidth="1"/>
    <col min="3" max="3" width="6" bestFit="1" customWidth="1"/>
    <col min="4" max="4" width="10" bestFit="1" customWidth="1"/>
    <col min="5" max="5" width="8.85546875" bestFit="1" customWidth="1"/>
    <col min="6" max="6" width="7.140625" bestFit="1" customWidth="1"/>
    <col min="7" max="7" width="6.5703125" bestFit="1" customWidth="1"/>
    <col min="8" max="8" width="6" style="1" bestFit="1" customWidth="1"/>
    <col min="9" max="9" width="8.42578125" style="1" bestFit="1" customWidth="1"/>
    <col min="10" max="10" width="16.140625" bestFit="1" customWidth="1"/>
  </cols>
  <sheetData>
    <row r="1" spans="1:12" x14ac:dyDescent="0.25">
      <c r="A1" s="6" t="s">
        <v>8</v>
      </c>
      <c r="B1" s="3" t="s">
        <v>3</v>
      </c>
      <c r="C1" s="3" t="s">
        <v>2</v>
      </c>
      <c r="D1" s="3" t="s">
        <v>9</v>
      </c>
      <c r="E1" s="3" t="s">
        <v>10</v>
      </c>
      <c r="F1" s="3" t="s">
        <v>11</v>
      </c>
      <c r="G1" s="7" t="s">
        <v>6</v>
      </c>
      <c r="H1" s="7" t="s">
        <v>5</v>
      </c>
      <c r="I1" s="7" t="s">
        <v>19</v>
      </c>
      <c r="J1" s="3" t="s">
        <v>7</v>
      </c>
    </row>
    <row r="2" spans="1:12" x14ac:dyDescent="0.25">
      <c r="A2" s="4">
        <v>44593</v>
      </c>
      <c r="B2" s="5" t="s">
        <v>4</v>
      </c>
      <c r="C2" s="5">
        <v>54782</v>
      </c>
      <c r="D2" s="5" t="s">
        <v>1</v>
      </c>
      <c r="E2" s="5" t="s">
        <v>16</v>
      </c>
      <c r="F2" s="5" t="s">
        <v>13</v>
      </c>
      <c r="G2" s="2">
        <v>98.57</v>
      </c>
      <c r="H2" s="2">
        <v>29.97</v>
      </c>
      <c r="I2" s="2">
        <v>8.57</v>
      </c>
      <c r="J2" s="5">
        <v>2</v>
      </c>
      <c r="L2" s="1"/>
    </row>
    <row r="3" spans="1:12" x14ac:dyDescent="0.25">
      <c r="A3" s="4">
        <v>44593</v>
      </c>
      <c r="B3" s="5" t="s">
        <v>4</v>
      </c>
      <c r="C3" s="5">
        <v>98602</v>
      </c>
      <c r="D3" s="5" t="s">
        <v>1</v>
      </c>
      <c r="E3" s="5" t="s">
        <v>15</v>
      </c>
      <c r="F3" s="5" t="s">
        <v>13</v>
      </c>
      <c r="G3" s="2">
        <v>105.57</v>
      </c>
      <c r="H3" s="2">
        <v>31.99</v>
      </c>
      <c r="I3" s="2">
        <v>8.93</v>
      </c>
      <c r="J3" s="5">
        <v>6</v>
      </c>
      <c r="L3" s="1"/>
    </row>
    <row r="4" spans="1:12" x14ac:dyDescent="0.25">
      <c r="A4" s="4">
        <v>44593</v>
      </c>
      <c r="B4" s="5" t="s">
        <v>18</v>
      </c>
      <c r="C4" s="5">
        <v>19624</v>
      </c>
      <c r="D4" s="5" t="s">
        <v>1</v>
      </c>
      <c r="E4" s="5" t="s">
        <v>16</v>
      </c>
      <c r="F4" s="5" t="s">
        <v>13</v>
      </c>
      <c r="G4" s="2">
        <v>95.77</v>
      </c>
      <c r="H4" s="2">
        <v>32.03</v>
      </c>
      <c r="I4" s="2">
        <v>8.51</v>
      </c>
      <c r="J4" s="5">
        <v>2</v>
      </c>
      <c r="L4" s="1"/>
    </row>
    <row r="5" spans="1:12" x14ac:dyDescent="0.25">
      <c r="A5" s="4">
        <v>44593</v>
      </c>
      <c r="B5" s="5" t="s">
        <v>18</v>
      </c>
      <c r="C5" s="5">
        <v>52890</v>
      </c>
      <c r="D5" s="5" t="s">
        <v>1</v>
      </c>
      <c r="E5" s="5" t="s">
        <v>16</v>
      </c>
      <c r="F5" s="5" t="s">
        <v>12</v>
      </c>
      <c r="G5" s="2">
        <v>94.79</v>
      </c>
      <c r="H5" s="2">
        <v>31.87</v>
      </c>
      <c r="I5" s="2">
        <v>9.1</v>
      </c>
      <c r="J5" s="5">
        <v>1</v>
      </c>
      <c r="L5" s="1"/>
    </row>
    <row r="6" spans="1:12" x14ac:dyDescent="0.25">
      <c r="A6" s="4">
        <v>44593</v>
      </c>
      <c r="B6" s="5" t="s">
        <v>17</v>
      </c>
      <c r="C6" s="5">
        <v>52890</v>
      </c>
      <c r="D6" s="5" t="s">
        <v>1</v>
      </c>
      <c r="E6" s="5" t="s">
        <v>16</v>
      </c>
      <c r="F6" s="5" t="s">
        <v>12</v>
      </c>
      <c r="G6" s="2">
        <v>100.25</v>
      </c>
      <c r="H6" s="2">
        <v>31.91</v>
      </c>
      <c r="I6" s="2">
        <v>8.34</v>
      </c>
      <c r="J6" s="5">
        <v>3</v>
      </c>
      <c r="L6" s="1"/>
    </row>
    <row r="7" spans="1:12" x14ac:dyDescent="0.25">
      <c r="A7" s="4">
        <v>44593</v>
      </c>
      <c r="B7" s="5" t="s">
        <v>17</v>
      </c>
      <c r="C7" s="5">
        <v>54782</v>
      </c>
      <c r="D7" s="5" t="s">
        <v>0</v>
      </c>
      <c r="E7" s="5" t="s">
        <v>16</v>
      </c>
      <c r="F7" s="5" t="s">
        <v>13</v>
      </c>
      <c r="G7" s="2">
        <v>97.59</v>
      </c>
      <c r="H7" s="2">
        <v>30.11</v>
      </c>
      <c r="I7" s="2">
        <v>7.93</v>
      </c>
      <c r="J7" s="5">
        <v>1</v>
      </c>
      <c r="L7" s="1"/>
    </row>
    <row r="8" spans="1:12" x14ac:dyDescent="0.25">
      <c r="A8" s="4">
        <v>44594</v>
      </c>
      <c r="B8" s="5" t="s">
        <v>4</v>
      </c>
      <c r="C8" s="5">
        <v>98602</v>
      </c>
      <c r="D8" s="5" t="s">
        <v>0</v>
      </c>
      <c r="E8" s="5" t="s">
        <v>15</v>
      </c>
      <c r="F8" s="5" t="s">
        <v>12</v>
      </c>
      <c r="G8" s="2">
        <v>98.89</v>
      </c>
      <c r="H8" s="2">
        <v>31.96</v>
      </c>
      <c r="I8" s="2">
        <v>9.15</v>
      </c>
      <c r="J8" s="5">
        <v>5</v>
      </c>
      <c r="L8" s="1"/>
    </row>
    <row r="9" spans="1:12" x14ac:dyDescent="0.25">
      <c r="A9" s="4">
        <v>44594</v>
      </c>
      <c r="B9" s="5" t="s">
        <v>4</v>
      </c>
      <c r="C9" s="5">
        <v>98602</v>
      </c>
      <c r="D9" s="5" t="s">
        <v>0</v>
      </c>
      <c r="E9" s="5" t="s">
        <v>15</v>
      </c>
      <c r="F9" s="5" t="s">
        <v>14</v>
      </c>
      <c r="G9" s="2">
        <v>98.81</v>
      </c>
      <c r="H9" s="2">
        <v>32.17</v>
      </c>
      <c r="I9" s="2">
        <v>9.14</v>
      </c>
      <c r="J9" s="5">
        <v>3</v>
      </c>
      <c r="L9" s="1"/>
    </row>
    <row r="10" spans="1:12" x14ac:dyDescent="0.25">
      <c r="A10" s="4">
        <v>44594</v>
      </c>
      <c r="B10" s="5" t="s">
        <v>18</v>
      </c>
      <c r="C10" s="5">
        <v>54782</v>
      </c>
      <c r="D10" s="5" t="s">
        <v>0</v>
      </c>
      <c r="E10" s="5" t="s">
        <v>15</v>
      </c>
      <c r="F10" s="5" t="s">
        <v>12</v>
      </c>
      <c r="G10" s="2">
        <v>97.59</v>
      </c>
      <c r="H10" s="2">
        <v>30.03</v>
      </c>
      <c r="I10" s="2">
        <v>8.27</v>
      </c>
      <c r="J10" s="5">
        <v>1</v>
      </c>
      <c r="L10" s="1"/>
    </row>
    <row r="11" spans="1:12" x14ac:dyDescent="0.25">
      <c r="A11" s="4">
        <v>44594</v>
      </c>
      <c r="B11" s="5" t="s">
        <v>18</v>
      </c>
      <c r="C11" s="5">
        <v>98602</v>
      </c>
      <c r="D11" s="5" t="s">
        <v>0</v>
      </c>
      <c r="E11" s="5" t="s">
        <v>16</v>
      </c>
      <c r="F11" s="5" t="s">
        <v>13</v>
      </c>
      <c r="G11" s="2">
        <v>99.31</v>
      </c>
      <c r="H11" s="2">
        <v>31.93</v>
      </c>
      <c r="I11" s="2">
        <v>9.07</v>
      </c>
      <c r="J11" s="5">
        <v>2</v>
      </c>
      <c r="L11" s="1"/>
    </row>
    <row r="12" spans="1:12" x14ac:dyDescent="0.25">
      <c r="A12" s="4">
        <v>44594</v>
      </c>
      <c r="B12" s="5" t="s">
        <v>17</v>
      </c>
      <c r="C12" s="5">
        <v>54782</v>
      </c>
      <c r="D12" s="5" t="s">
        <v>0</v>
      </c>
      <c r="E12" s="5" t="s">
        <v>16</v>
      </c>
      <c r="F12" s="5" t="s">
        <v>13</v>
      </c>
      <c r="G12" s="2">
        <v>99.48</v>
      </c>
      <c r="H12" s="2">
        <v>29.91</v>
      </c>
      <c r="I12" s="2">
        <v>8.4600000000000009</v>
      </c>
      <c r="J12" s="5">
        <v>3</v>
      </c>
      <c r="L12" s="1"/>
    </row>
    <row r="13" spans="1:12" x14ac:dyDescent="0.25">
      <c r="A13" s="4">
        <v>44594</v>
      </c>
      <c r="B13" s="5" t="s">
        <v>17</v>
      </c>
      <c r="C13" s="5">
        <v>98602</v>
      </c>
      <c r="D13" s="5" t="s">
        <v>0</v>
      </c>
      <c r="E13" s="5" t="s">
        <v>16</v>
      </c>
      <c r="F13" s="5" t="s">
        <v>13</v>
      </c>
      <c r="G13" s="2">
        <v>98.65</v>
      </c>
      <c r="H13" s="2">
        <v>32.19</v>
      </c>
      <c r="I13" s="2">
        <v>8.34</v>
      </c>
      <c r="J13" s="5">
        <v>5</v>
      </c>
      <c r="L13" s="1"/>
    </row>
    <row r="14" spans="1:12" x14ac:dyDescent="0.25">
      <c r="A14" s="4">
        <v>44595</v>
      </c>
      <c r="B14" s="5" t="s">
        <v>4</v>
      </c>
      <c r="C14" s="5">
        <v>19624</v>
      </c>
      <c r="D14" s="5" t="s">
        <v>0</v>
      </c>
      <c r="E14" s="5" t="s">
        <v>16</v>
      </c>
      <c r="F14" s="5" t="s">
        <v>13</v>
      </c>
      <c r="G14" s="2">
        <v>99.09</v>
      </c>
      <c r="H14" s="2">
        <v>32.08</v>
      </c>
      <c r="I14" s="2">
        <v>8.35</v>
      </c>
      <c r="J14" s="5">
        <v>2</v>
      </c>
      <c r="L14" s="1"/>
    </row>
    <row r="15" spans="1:12" x14ac:dyDescent="0.25">
      <c r="A15" s="4">
        <v>44595</v>
      </c>
      <c r="B15" s="5" t="s">
        <v>4</v>
      </c>
      <c r="C15" s="5">
        <v>52890</v>
      </c>
      <c r="D15" s="5" t="s">
        <v>1</v>
      </c>
      <c r="E15" s="5" t="s">
        <v>16</v>
      </c>
      <c r="F15" s="5" t="s">
        <v>12</v>
      </c>
      <c r="G15" s="2">
        <v>99.06</v>
      </c>
      <c r="H15" s="2">
        <v>32.04</v>
      </c>
      <c r="I15" s="2">
        <v>8.24</v>
      </c>
      <c r="J15" s="5">
        <v>1</v>
      </c>
      <c r="L15" s="1"/>
    </row>
    <row r="16" spans="1:12" x14ac:dyDescent="0.25">
      <c r="A16" s="4">
        <v>44595</v>
      </c>
      <c r="B16" s="5" t="s">
        <v>18</v>
      </c>
      <c r="C16" s="5">
        <v>19624</v>
      </c>
      <c r="D16" s="5" t="s">
        <v>0</v>
      </c>
      <c r="E16" s="5" t="s">
        <v>16</v>
      </c>
      <c r="F16" s="5" t="s">
        <v>12</v>
      </c>
      <c r="G16" s="2">
        <v>98.33</v>
      </c>
      <c r="H16" s="2">
        <v>31.65</v>
      </c>
      <c r="I16" s="2">
        <v>8.57</v>
      </c>
      <c r="J16" s="5">
        <v>1</v>
      </c>
      <c r="L16" s="1"/>
    </row>
    <row r="17" spans="1:12" x14ac:dyDescent="0.25">
      <c r="A17" s="4">
        <v>44595</v>
      </c>
      <c r="B17" s="5" t="s">
        <v>18</v>
      </c>
      <c r="C17" s="5">
        <v>98602</v>
      </c>
      <c r="D17" s="5" t="s">
        <v>0</v>
      </c>
      <c r="E17" s="5" t="s">
        <v>16</v>
      </c>
      <c r="F17" s="5" t="s">
        <v>14</v>
      </c>
      <c r="G17" s="2">
        <v>96.28</v>
      </c>
      <c r="H17" s="2">
        <v>32.08</v>
      </c>
      <c r="I17" s="2">
        <v>8.6</v>
      </c>
      <c r="J17" s="5">
        <v>2</v>
      </c>
      <c r="L17" s="1"/>
    </row>
    <row r="18" spans="1:12" x14ac:dyDescent="0.25">
      <c r="A18" s="4">
        <v>44595</v>
      </c>
      <c r="B18" s="5" t="s">
        <v>17</v>
      </c>
      <c r="C18" s="5">
        <v>52890</v>
      </c>
      <c r="D18" s="5" t="s">
        <v>0</v>
      </c>
      <c r="E18" s="5" t="s">
        <v>15</v>
      </c>
      <c r="F18" s="5" t="s">
        <v>12</v>
      </c>
      <c r="G18" s="2">
        <v>97.73</v>
      </c>
      <c r="H18" s="2">
        <v>32.06</v>
      </c>
      <c r="I18" s="2">
        <v>8.33</v>
      </c>
      <c r="J18" s="5">
        <v>2</v>
      </c>
      <c r="L18" s="1"/>
    </row>
    <row r="19" spans="1:12" x14ac:dyDescent="0.25">
      <c r="A19" s="4">
        <v>44595</v>
      </c>
      <c r="B19" s="5" t="s">
        <v>17</v>
      </c>
      <c r="C19" s="5">
        <v>54782</v>
      </c>
      <c r="D19" s="5" t="s">
        <v>0</v>
      </c>
      <c r="E19" s="5" t="s">
        <v>16</v>
      </c>
      <c r="F19" s="5" t="s">
        <v>14</v>
      </c>
      <c r="G19" s="2">
        <v>98.11</v>
      </c>
      <c r="H19" s="2">
        <v>30.11</v>
      </c>
      <c r="I19" s="2">
        <v>8.26</v>
      </c>
      <c r="J19" s="5">
        <v>3</v>
      </c>
      <c r="L19" s="1"/>
    </row>
    <row r="20" spans="1:12" x14ac:dyDescent="0.25">
      <c r="A20" s="4">
        <v>44596</v>
      </c>
      <c r="B20" s="5" t="s">
        <v>4</v>
      </c>
      <c r="C20" s="5">
        <v>19624</v>
      </c>
      <c r="D20" s="5" t="s">
        <v>0</v>
      </c>
      <c r="E20" s="5" t="s">
        <v>16</v>
      </c>
      <c r="F20" s="5" t="s">
        <v>13</v>
      </c>
      <c r="G20" s="2">
        <v>97.69</v>
      </c>
      <c r="H20" s="2">
        <v>31.97</v>
      </c>
      <c r="I20" s="2">
        <v>9.0399999999999991</v>
      </c>
      <c r="J20" s="5">
        <v>0</v>
      </c>
      <c r="L20" s="1"/>
    </row>
    <row r="21" spans="1:12" x14ac:dyDescent="0.25">
      <c r="A21" s="4">
        <v>44596</v>
      </c>
      <c r="B21" s="5" t="s">
        <v>4</v>
      </c>
      <c r="C21" s="5">
        <v>54782</v>
      </c>
      <c r="D21" s="5" t="s">
        <v>0</v>
      </c>
      <c r="E21" s="5" t="s">
        <v>15</v>
      </c>
      <c r="F21" s="5" t="s">
        <v>13</v>
      </c>
      <c r="G21" s="2">
        <v>97.99</v>
      </c>
      <c r="H21" s="2">
        <v>29.99</v>
      </c>
      <c r="I21" s="2">
        <v>8.49</v>
      </c>
      <c r="J21" s="5">
        <v>0</v>
      </c>
      <c r="L21" s="1"/>
    </row>
    <row r="22" spans="1:12" x14ac:dyDescent="0.25">
      <c r="A22" s="4">
        <v>44596</v>
      </c>
      <c r="B22" s="5" t="s">
        <v>18</v>
      </c>
      <c r="C22" s="5">
        <v>19624</v>
      </c>
      <c r="D22" s="5" t="s">
        <v>1</v>
      </c>
      <c r="E22" s="5" t="s">
        <v>15</v>
      </c>
      <c r="F22" s="5" t="s">
        <v>12</v>
      </c>
      <c r="G22" s="2">
        <v>97.49</v>
      </c>
      <c r="H22" s="2">
        <v>32.07</v>
      </c>
      <c r="I22" s="2">
        <v>8.76</v>
      </c>
      <c r="J22" s="5">
        <v>3</v>
      </c>
      <c r="L22" s="1"/>
    </row>
    <row r="23" spans="1:12" x14ac:dyDescent="0.25">
      <c r="A23" s="4">
        <v>44596</v>
      </c>
      <c r="B23" s="5" t="s">
        <v>18</v>
      </c>
      <c r="C23" s="5">
        <v>54782</v>
      </c>
      <c r="D23" s="5" t="s">
        <v>0</v>
      </c>
      <c r="E23" s="5" t="s">
        <v>16</v>
      </c>
      <c r="F23" s="5" t="s">
        <v>14</v>
      </c>
      <c r="G23" s="2">
        <v>98.48</v>
      </c>
      <c r="H23" s="2">
        <v>30.16</v>
      </c>
      <c r="I23" s="2">
        <v>7.9</v>
      </c>
      <c r="J23" s="5">
        <v>2</v>
      </c>
      <c r="L23" s="1"/>
    </row>
    <row r="24" spans="1:12" x14ac:dyDescent="0.25">
      <c r="A24" s="4">
        <v>44596</v>
      </c>
      <c r="B24" s="5" t="s">
        <v>17</v>
      </c>
      <c r="C24" s="5">
        <v>54782</v>
      </c>
      <c r="D24" s="5" t="s">
        <v>0</v>
      </c>
      <c r="E24" s="5" t="s">
        <v>16</v>
      </c>
      <c r="F24" s="5" t="s">
        <v>12</v>
      </c>
      <c r="G24" s="2">
        <v>96.6</v>
      </c>
      <c r="H24" s="2">
        <v>30.05</v>
      </c>
      <c r="I24" s="2">
        <v>8.33</v>
      </c>
      <c r="J24" s="5">
        <v>1</v>
      </c>
      <c r="L24" s="1"/>
    </row>
    <row r="25" spans="1:12" x14ac:dyDescent="0.25">
      <c r="A25" s="4">
        <v>44596</v>
      </c>
      <c r="B25" s="5" t="s">
        <v>17</v>
      </c>
      <c r="C25" s="5">
        <v>54782</v>
      </c>
      <c r="D25" s="5" t="s">
        <v>0</v>
      </c>
      <c r="E25" s="5" t="s">
        <v>16</v>
      </c>
      <c r="F25" s="5" t="s">
        <v>12</v>
      </c>
      <c r="G25" s="2">
        <v>98.46</v>
      </c>
      <c r="H25" s="2">
        <v>29.96</v>
      </c>
      <c r="I25" s="2">
        <v>7.87</v>
      </c>
      <c r="J25" s="5">
        <v>2</v>
      </c>
      <c r="L25" s="1"/>
    </row>
    <row r="26" spans="1:12" x14ac:dyDescent="0.25">
      <c r="A26" s="4">
        <v>44597</v>
      </c>
      <c r="B26" s="5" t="s">
        <v>4</v>
      </c>
      <c r="C26" s="5">
        <v>98602</v>
      </c>
      <c r="D26" s="5" t="s">
        <v>0</v>
      </c>
      <c r="E26" s="5" t="s">
        <v>15</v>
      </c>
      <c r="F26" s="5" t="s">
        <v>12</v>
      </c>
      <c r="G26" s="2">
        <v>98.75</v>
      </c>
      <c r="H26" s="2">
        <v>32.020000000000003</v>
      </c>
      <c r="I26" s="2">
        <v>8.85</v>
      </c>
      <c r="J26" s="5">
        <v>5</v>
      </c>
      <c r="L26" s="1"/>
    </row>
    <row r="27" spans="1:12" x14ac:dyDescent="0.25">
      <c r="A27" s="4">
        <v>44597</v>
      </c>
      <c r="B27" s="5" t="s">
        <v>4</v>
      </c>
      <c r="C27" s="5">
        <v>98602</v>
      </c>
      <c r="D27" s="5" t="s">
        <v>1</v>
      </c>
      <c r="E27" s="5" t="s">
        <v>16</v>
      </c>
      <c r="F27" s="5" t="s">
        <v>12</v>
      </c>
      <c r="G27" s="2">
        <v>97.99</v>
      </c>
      <c r="H27" s="2">
        <v>32.11</v>
      </c>
      <c r="I27" s="2">
        <v>8.82</v>
      </c>
      <c r="J27" s="5">
        <v>6</v>
      </c>
      <c r="L27" s="1"/>
    </row>
    <row r="28" spans="1:12" x14ac:dyDescent="0.25">
      <c r="A28" s="4">
        <v>44597</v>
      </c>
      <c r="B28" s="5" t="s">
        <v>18</v>
      </c>
      <c r="C28" s="5">
        <v>52890</v>
      </c>
      <c r="D28" s="5" t="s">
        <v>0</v>
      </c>
      <c r="E28" s="5" t="s">
        <v>16</v>
      </c>
      <c r="F28" s="5" t="s">
        <v>12</v>
      </c>
      <c r="G28" s="2">
        <v>98.09</v>
      </c>
      <c r="H28" s="2">
        <v>31.83</v>
      </c>
      <c r="I28" s="2">
        <v>8.7200000000000006</v>
      </c>
      <c r="J28" s="5">
        <v>1</v>
      </c>
      <c r="L28" s="1"/>
    </row>
    <row r="29" spans="1:12" x14ac:dyDescent="0.25">
      <c r="A29" s="4">
        <v>44597</v>
      </c>
      <c r="B29" s="5" t="s">
        <v>18</v>
      </c>
      <c r="C29" s="5">
        <v>52890</v>
      </c>
      <c r="D29" s="5" t="s">
        <v>0</v>
      </c>
      <c r="E29" s="5" t="s">
        <v>16</v>
      </c>
      <c r="F29" s="5" t="s">
        <v>14</v>
      </c>
      <c r="G29" s="2">
        <v>98.53</v>
      </c>
      <c r="H29" s="2">
        <v>31.99</v>
      </c>
      <c r="I29" s="2">
        <v>9.1</v>
      </c>
      <c r="J29" s="5">
        <v>1</v>
      </c>
      <c r="L29" s="1"/>
    </row>
    <row r="30" spans="1:12" x14ac:dyDescent="0.25">
      <c r="A30" s="4">
        <v>44597</v>
      </c>
      <c r="B30" s="5" t="s">
        <v>17</v>
      </c>
      <c r="C30" s="5">
        <v>54782</v>
      </c>
      <c r="D30" s="5" t="s">
        <v>1</v>
      </c>
      <c r="E30" s="5" t="s">
        <v>16</v>
      </c>
      <c r="F30" s="5" t="s">
        <v>14</v>
      </c>
      <c r="G30" s="2">
        <v>95.84</v>
      </c>
      <c r="H30" s="2">
        <v>30.03</v>
      </c>
      <c r="I30" s="2">
        <v>8.67</v>
      </c>
      <c r="J30" s="5">
        <v>0</v>
      </c>
      <c r="L30" s="1"/>
    </row>
    <row r="31" spans="1:12" x14ac:dyDescent="0.25">
      <c r="A31" s="4">
        <v>44597</v>
      </c>
      <c r="B31" s="5" t="s">
        <v>17</v>
      </c>
      <c r="C31" s="5">
        <v>98602</v>
      </c>
      <c r="D31" s="5" t="s">
        <v>1</v>
      </c>
      <c r="E31" s="5" t="s">
        <v>16</v>
      </c>
      <c r="F31" s="5" t="s">
        <v>12</v>
      </c>
      <c r="G31" s="2">
        <v>101.79</v>
      </c>
      <c r="H31" s="2">
        <v>32.03</v>
      </c>
      <c r="I31" s="2">
        <v>8.9600000000000009</v>
      </c>
      <c r="J31" s="5">
        <v>1</v>
      </c>
      <c r="L31" s="1"/>
    </row>
    <row r="32" spans="1:12" x14ac:dyDescent="0.25">
      <c r="A32" s="4">
        <v>44598</v>
      </c>
      <c r="B32" s="5" t="s">
        <v>4</v>
      </c>
      <c r="C32" s="5">
        <v>19624</v>
      </c>
      <c r="D32" s="5" t="s">
        <v>0</v>
      </c>
      <c r="E32" s="5" t="s">
        <v>16</v>
      </c>
      <c r="F32" s="5" t="s">
        <v>14</v>
      </c>
      <c r="G32" s="2">
        <v>97.81</v>
      </c>
      <c r="H32" s="2">
        <v>32.049999999999997</v>
      </c>
      <c r="I32" s="2">
        <v>8.7200000000000006</v>
      </c>
      <c r="J32" s="5">
        <v>2</v>
      </c>
      <c r="L32" s="1"/>
    </row>
    <row r="33" spans="1:12" x14ac:dyDescent="0.25">
      <c r="A33" s="4">
        <v>44598</v>
      </c>
      <c r="B33" s="5" t="s">
        <v>4</v>
      </c>
      <c r="C33" s="5">
        <v>52890</v>
      </c>
      <c r="D33" s="5" t="s">
        <v>0</v>
      </c>
      <c r="E33" s="5" t="s">
        <v>15</v>
      </c>
      <c r="F33" s="5" t="s">
        <v>14</v>
      </c>
      <c r="G33" s="2">
        <v>97.64</v>
      </c>
      <c r="H33" s="2">
        <v>32.07</v>
      </c>
      <c r="I33" s="2">
        <v>8.57</v>
      </c>
      <c r="J33" s="5">
        <v>1</v>
      </c>
      <c r="L33" s="1"/>
    </row>
    <row r="34" spans="1:12" x14ac:dyDescent="0.25">
      <c r="A34" s="4">
        <v>44598</v>
      </c>
      <c r="B34" s="5" t="s">
        <v>18</v>
      </c>
      <c r="C34" s="5">
        <v>54782</v>
      </c>
      <c r="D34" s="5" t="s">
        <v>1</v>
      </c>
      <c r="E34" s="5" t="s">
        <v>16</v>
      </c>
      <c r="F34" s="5" t="s">
        <v>12</v>
      </c>
      <c r="G34" s="2">
        <v>102.75</v>
      </c>
      <c r="H34" s="2">
        <v>30.05</v>
      </c>
      <c r="I34" s="2">
        <v>7.85</v>
      </c>
      <c r="J34" s="5">
        <v>2</v>
      </c>
      <c r="L34" s="1"/>
    </row>
    <row r="35" spans="1:12" x14ac:dyDescent="0.25">
      <c r="A35" s="4">
        <v>44598</v>
      </c>
      <c r="B35" s="5" t="s">
        <v>18</v>
      </c>
      <c r="C35" s="5">
        <v>98602</v>
      </c>
      <c r="D35" s="5" t="s">
        <v>1</v>
      </c>
      <c r="E35" s="5" t="s">
        <v>15</v>
      </c>
      <c r="F35" s="5" t="s">
        <v>14</v>
      </c>
      <c r="G35" s="2">
        <v>106.25</v>
      </c>
      <c r="H35" s="2">
        <v>32</v>
      </c>
      <c r="I35" s="2">
        <v>8.74</v>
      </c>
      <c r="J35" s="5">
        <v>4</v>
      </c>
      <c r="L35" s="1"/>
    </row>
    <row r="36" spans="1:12" x14ac:dyDescent="0.25">
      <c r="A36" s="4">
        <v>44598</v>
      </c>
      <c r="B36" s="5" t="s">
        <v>17</v>
      </c>
      <c r="C36" s="5">
        <v>19624</v>
      </c>
      <c r="D36" s="5" t="s">
        <v>0</v>
      </c>
      <c r="E36" s="5" t="s">
        <v>15</v>
      </c>
      <c r="F36" s="5" t="s">
        <v>14</v>
      </c>
      <c r="G36" s="2">
        <v>97.29</v>
      </c>
      <c r="H36" s="2">
        <v>31.89</v>
      </c>
      <c r="I36" s="2">
        <v>8.99</v>
      </c>
      <c r="J36" s="5">
        <v>3</v>
      </c>
      <c r="L36" s="1"/>
    </row>
    <row r="37" spans="1:12" x14ac:dyDescent="0.25">
      <c r="A37" s="4">
        <v>44598</v>
      </c>
      <c r="B37" s="5" t="s">
        <v>17</v>
      </c>
      <c r="C37" s="5">
        <v>54782</v>
      </c>
      <c r="D37" s="5" t="s">
        <v>0</v>
      </c>
      <c r="E37" s="5" t="s">
        <v>16</v>
      </c>
      <c r="F37" s="5" t="s">
        <v>13</v>
      </c>
      <c r="G37" s="2">
        <v>98.28</v>
      </c>
      <c r="H37" s="2">
        <v>30.04</v>
      </c>
      <c r="I37" s="2">
        <v>8.07</v>
      </c>
      <c r="J37" s="5">
        <v>1</v>
      </c>
      <c r="L37" s="1"/>
    </row>
    <row r="38" spans="1:12" x14ac:dyDescent="0.25">
      <c r="A38" s="4">
        <v>44599</v>
      </c>
      <c r="B38" s="5" t="s">
        <v>4</v>
      </c>
      <c r="C38" s="5">
        <v>19624</v>
      </c>
      <c r="D38" s="5" t="s">
        <v>0</v>
      </c>
      <c r="E38" s="5" t="s">
        <v>16</v>
      </c>
      <c r="F38" s="5" t="s">
        <v>13</v>
      </c>
      <c r="G38" s="2">
        <v>97.39</v>
      </c>
      <c r="H38" s="2">
        <v>31.99</v>
      </c>
      <c r="I38" s="2">
        <v>9.1999999999999993</v>
      </c>
      <c r="J38" s="5">
        <v>1</v>
      </c>
      <c r="L38" s="1"/>
    </row>
    <row r="39" spans="1:12" x14ac:dyDescent="0.25">
      <c r="A39" s="4">
        <v>44599</v>
      </c>
      <c r="B39" s="5" t="s">
        <v>4</v>
      </c>
      <c r="C39" s="5">
        <v>52890</v>
      </c>
      <c r="D39" s="5" t="s">
        <v>1</v>
      </c>
      <c r="E39" s="5" t="s">
        <v>15</v>
      </c>
      <c r="F39" s="5" t="s">
        <v>14</v>
      </c>
      <c r="G39" s="2">
        <v>104.66</v>
      </c>
      <c r="H39" s="2">
        <v>32.19</v>
      </c>
      <c r="I39" s="2">
        <v>9.24</v>
      </c>
      <c r="J39" s="5">
        <v>1</v>
      </c>
      <c r="L39" s="1"/>
    </row>
    <row r="40" spans="1:12" x14ac:dyDescent="0.25">
      <c r="A40" s="4">
        <v>44599</v>
      </c>
      <c r="B40" s="5" t="s">
        <v>18</v>
      </c>
      <c r="C40" s="5">
        <v>19624</v>
      </c>
      <c r="D40" s="5" t="s">
        <v>0</v>
      </c>
      <c r="E40" s="5" t="s">
        <v>16</v>
      </c>
      <c r="F40" s="5" t="s">
        <v>13</v>
      </c>
      <c r="G40" s="2">
        <v>98.37</v>
      </c>
      <c r="H40" s="2">
        <v>32.15</v>
      </c>
      <c r="I40" s="2">
        <v>9.15</v>
      </c>
      <c r="J40" s="5">
        <v>2</v>
      </c>
      <c r="L40" s="1"/>
    </row>
    <row r="41" spans="1:12" x14ac:dyDescent="0.25">
      <c r="A41" s="4">
        <v>44599</v>
      </c>
      <c r="B41" s="5" t="s">
        <v>18</v>
      </c>
      <c r="C41" s="5">
        <v>54782</v>
      </c>
      <c r="D41" s="5" t="s">
        <v>1</v>
      </c>
      <c r="E41" s="5" t="s">
        <v>15</v>
      </c>
      <c r="F41" s="5" t="s">
        <v>13</v>
      </c>
      <c r="G41" s="2">
        <v>102.66</v>
      </c>
      <c r="H41" s="2">
        <v>30.13</v>
      </c>
      <c r="I41" s="2">
        <v>8.59</v>
      </c>
      <c r="J41" s="5">
        <v>1</v>
      </c>
      <c r="L41" s="1"/>
    </row>
    <row r="42" spans="1:12" x14ac:dyDescent="0.25">
      <c r="A42" s="4">
        <v>44599</v>
      </c>
      <c r="B42" s="5" t="s">
        <v>17</v>
      </c>
      <c r="C42" s="5">
        <v>19624</v>
      </c>
      <c r="D42" s="5" t="s">
        <v>0</v>
      </c>
      <c r="E42" s="5" t="s">
        <v>16</v>
      </c>
      <c r="F42" s="5" t="s">
        <v>12</v>
      </c>
      <c r="G42" s="2">
        <v>96.21</v>
      </c>
      <c r="H42" s="2">
        <v>31.9</v>
      </c>
      <c r="I42" s="2">
        <v>8.4700000000000006</v>
      </c>
      <c r="J42" s="5">
        <v>0</v>
      </c>
      <c r="L42" s="1"/>
    </row>
    <row r="43" spans="1:12" x14ac:dyDescent="0.25">
      <c r="A43" s="4">
        <v>44599</v>
      </c>
      <c r="B43" s="5" t="s">
        <v>17</v>
      </c>
      <c r="C43" s="5">
        <v>54782</v>
      </c>
      <c r="D43" s="5" t="s">
        <v>0</v>
      </c>
      <c r="E43" s="5" t="s">
        <v>16</v>
      </c>
      <c r="F43" s="5" t="s">
        <v>12</v>
      </c>
      <c r="G43" s="2">
        <v>99.55</v>
      </c>
      <c r="H43" s="2">
        <v>30.04</v>
      </c>
      <c r="I43" s="2">
        <v>8.31</v>
      </c>
      <c r="J43" s="5">
        <v>2</v>
      </c>
      <c r="L43" s="1"/>
    </row>
    <row r="44" spans="1:12" x14ac:dyDescent="0.25">
      <c r="A44" s="4">
        <v>44600</v>
      </c>
      <c r="B44" s="5" t="s">
        <v>4</v>
      </c>
      <c r="C44" s="5">
        <v>19624</v>
      </c>
      <c r="D44" s="5" t="s">
        <v>0</v>
      </c>
      <c r="E44" s="5" t="s">
        <v>15</v>
      </c>
      <c r="F44" s="5" t="s">
        <v>14</v>
      </c>
      <c r="G44" s="2">
        <v>97.17</v>
      </c>
      <c r="H44" s="2">
        <v>31.96</v>
      </c>
      <c r="I44" s="2">
        <v>8.9600000000000009</v>
      </c>
      <c r="J44" s="5">
        <v>0</v>
      </c>
      <c r="L44" s="1"/>
    </row>
    <row r="45" spans="1:12" x14ac:dyDescent="0.25">
      <c r="A45" s="4">
        <v>44600</v>
      </c>
      <c r="B45" s="5" t="s">
        <v>4</v>
      </c>
      <c r="C45" s="5">
        <v>52890</v>
      </c>
      <c r="D45" s="5" t="s">
        <v>0</v>
      </c>
      <c r="E45" s="5" t="s">
        <v>15</v>
      </c>
      <c r="F45" s="5" t="s">
        <v>13</v>
      </c>
      <c r="G45" s="2">
        <v>95.95</v>
      </c>
      <c r="H45" s="2">
        <v>31.99</v>
      </c>
      <c r="I45" s="2">
        <v>8.99</v>
      </c>
      <c r="J45" s="5">
        <v>0</v>
      </c>
      <c r="L45" s="1"/>
    </row>
    <row r="46" spans="1:12" x14ac:dyDescent="0.25">
      <c r="A46" s="4">
        <v>44600</v>
      </c>
      <c r="B46" s="5" t="s">
        <v>18</v>
      </c>
      <c r="C46" s="5">
        <v>52890</v>
      </c>
      <c r="D46" s="5" t="s">
        <v>1</v>
      </c>
      <c r="E46" s="5" t="s">
        <v>16</v>
      </c>
      <c r="F46" s="5" t="s">
        <v>14</v>
      </c>
      <c r="G46" s="2">
        <v>98.05</v>
      </c>
      <c r="H46" s="2">
        <v>31.97</v>
      </c>
      <c r="I46" s="2">
        <v>8.83</v>
      </c>
      <c r="J46" s="5">
        <v>2</v>
      </c>
      <c r="L46" s="1"/>
    </row>
    <row r="47" spans="1:12" x14ac:dyDescent="0.25">
      <c r="A47" s="4">
        <v>44600</v>
      </c>
      <c r="B47" s="5" t="s">
        <v>18</v>
      </c>
      <c r="C47" s="5">
        <v>54782</v>
      </c>
      <c r="D47" s="5" t="s">
        <v>1</v>
      </c>
      <c r="E47" s="5" t="s">
        <v>16</v>
      </c>
      <c r="F47" s="5" t="s">
        <v>12</v>
      </c>
      <c r="G47" s="2">
        <v>99.79</v>
      </c>
      <c r="H47" s="2">
        <v>30.08</v>
      </c>
      <c r="I47" s="2">
        <v>8.6</v>
      </c>
      <c r="J47" s="5">
        <v>1</v>
      </c>
      <c r="L47" s="1"/>
    </row>
    <row r="48" spans="1:12" x14ac:dyDescent="0.25">
      <c r="A48" s="4">
        <v>44600</v>
      </c>
      <c r="B48" s="5" t="s">
        <v>17</v>
      </c>
      <c r="C48" s="5">
        <v>52890</v>
      </c>
      <c r="D48" s="5" t="s">
        <v>1</v>
      </c>
      <c r="E48" s="5" t="s">
        <v>16</v>
      </c>
      <c r="F48" s="5" t="s">
        <v>13</v>
      </c>
      <c r="G48" s="2">
        <v>95.2</v>
      </c>
      <c r="H48" s="2">
        <v>32.03</v>
      </c>
      <c r="I48" s="2">
        <v>8.32</v>
      </c>
      <c r="J48" s="5">
        <v>0</v>
      </c>
      <c r="L48" s="1"/>
    </row>
    <row r="49" spans="1:12" x14ac:dyDescent="0.25">
      <c r="A49" s="4">
        <v>44600</v>
      </c>
      <c r="B49" s="5" t="s">
        <v>17</v>
      </c>
      <c r="C49" s="5">
        <v>54782</v>
      </c>
      <c r="D49" s="5" t="s">
        <v>1</v>
      </c>
      <c r="E49" s="5" t="s">
        <v>16</v>
      </c>
      <c r="F49" s="5" t="s">
        <v>12</v>
      </c>
      <c r="G49" s="2">
        <v>96.01</v>
      </c>
      <c r="H49" s="2">
        <v>29.91</v>
      </c>
      <c r="I49" s="2">
        <v>8.1300000000000008</v>
      </c>
      <c r="J49" s="5">
        <v>3</v>
      </c>
      <c r="L49" s="1"/>
    </row>
    <row r="50" spans="1:12" x14ac:dyDescent="0.25">
      <c r="A50" s="4">
        <v>44601</v>
      </c>
      <c r="B50" s="5" t="s">
        <v>4</v>
      </c>
      <c r="C50" s="5">
        <v>54782</v>
      </c>
      <c r="D50" s="5" t="s">
        <v>0</v>
      </c>
      <c r="E50" s="5" t="s">
        <v>16</v>
      </c>
      <c r="F50" s="5" t="s">
        <v>13</v>
      </c>
      <c r="G50" s="2">
        <v>96.61</v>
      </c>
      <c r="H50" s="2">
        <v>30.01</v>
      </c>
      <c r="I50" s="2">
        <v>8.0500000000000007</v>
      </c>
      <c r="J50" s="5">
        <v>0</v>
      </c>
      <c r="L50" s="1"/>
    </row>
    <row r="51" spans="1:12" x14ac:dyDescent="0.25">
      <c r="A51" s="4">
        <v>44601</v>
      </c>
      <c r="B51" s="5" t="s">
        <v>4</v>
      </c>
      <c r="C51" s="5">
        <v>54782</v>
      </c>
      <c r="D51" s="5" t="s">
        <v>1</v>
      </c>
      <c r="E51" s="5" t="s">
        <v>16</v>
      </c>
      <c r="F51" s="5" t="s">
        <v>12</v>
      </c>
      <c r="G51" s="2">
        <v>95.81</v>
      </c>
      <c r="H51" s="2">
        <v>30.14</v>
      </c>
      <c r="I51" s="2">
        <v>8.01</v>
      </c>
      <c r="J51" s="5">
        <v>1</v>
      </c>
      <c r="L51" s="1"/>
    </row>
    <row r="52" spans="1:12" x14ac:dyDescent="0.25">
      <c r="A52" s="4">
        <v>44601</v>
      </c>
      <c r="B52" s="5" t="s">
        <v>18</v>
      </c>
      <c r="C52" s="5">
        <v>52890</v>
      </c>
      <c r="D52" s="5" t="s">
        <v>0</v>
      </c>
      <c r="E52" s="5" t="s">
        <v>16</v>
      </c>
      <c r="F52" s="5" t="s">
        <v>14</v>
      </c>
      <c r="G52" s="2">
        <v>98.45</v>
      </c>
      <c r="H52" s="2">
        <v>32.15</v>
      </c>
      <c r="I52" s="2">
        <v>8.2899999999999991</v>
      </c>
      <c r="J52" s="5">
        <v>0</v>
      </c>
      <c r="L52" s="1"/>
    </row>
    <row r="53" spans="1:12" x14ac:dyDescent="0.25">
      <c r="A53" s="4">
        <v>44601</v>
      </c>
      <c r="B53" s="5" t="s">
        <v>18</v>
      </c>
      <c r="C53" s="5">
        <v>54782</v>
      </c>
      <c r="D53" s="5" t="s">
        <v>1</v>
      </c>
      <c r="E53" s="5" t="s">
        <v>16</v>
      </c>
      <c r="F53" s="5" t="s">
        <v>13</v>
      </c>
      <c r="G53" s="2">
        <v>99.18</v>
      </c>
      <c r="H53" s="2">
        <v>30.02</v>
      </c>
      <c r="I53" s="2">
        <v>8.24</v>
      </c>
      <c r="J53" s="5">
        <v>1</v>
      </c>
      <c r="L53" s="1"/>
    </row>
    <row r="54" spans="1:12" x14ac:dyDescent="0.25">
      <c r="A54" s="4">
        <v>44601</v>
      </c>
      <c r="B54" s="5" t="s">
        <v>17</v>
      </c>
      <c r="C54" s="5">
        <v>19624</v>
      </c>
      <c r="D54" s="5" t="s">
        <v>1</v>
      </c>
      <c r="E54" s="5" t="s">
        <v>15</v>
      </c>
      <c r="F54" s="5" t="s">
        <v>14</v>
      </c>
      <c r="G54" s="2">
        <v>99.09</v>
      </c>
      <c r="H54" s="2">
        <v>32.07</v>
      </c>
      <c r="I54" s="2">
        <v>9.08</v>
      </c>
      <c r="J54" s="5">
        <v>0</v>
      </c>
      <c r="L54" s="1"/>
    </row>
    <row r="55" spans="1:12" x14ac:dyDescent="0.25">
      <c r="A55" s="4">
        <v>44601</v>
      </c>
      <c r="B55" s="5" t="s">
        <v>17</v>
      </c>
      <c r="C55" s="5">
        <v>54782</v>
      </c>
      <c r="D55" s="5" t="s">
        <v>1</v>
      </c>
      <c r="E55" s="5" t="s">
        <v>16</v>
      </c>
      <c r="F55" s="5" t="s">
        <v>14</v>
      </c>
      <c r="G55" s="2">
        <v>94.23</v>
      </c>
      <c r="H55" s="2">
        <v>29.73</v>
      </c>
      <c r="I55" s="2">
        <v>7.68</v>
      </c>
      <c r="J55" s="5">
        <v>2</v>
      </c>
      <c r="L55" s="1"/>
    </row>
    <row r="56" spans="1:12" x14ac:dyDescent="0.25">
      <c r="A56" s="4">
        <v>44602</v>
      </c>
      <c r="B56" s="5" t="s">
        <v>4</v>
      </c>
      <c r="C56" s="5">
        <v>19624</v>
      </c>
      <c r="D56" s="5" t="s">
        <v>0</v>
      </c>
      <c r="E56" s="5" t="s">
        <v>15</v>
      </c>
      <c r="F56" s="5" t="s">
        <v>14</v>
      </c>
      <c r="G56" s="2">
        <v>98.92</v>
      </c>
      <c r="H56" s="2">
        <v>32.020000000000003</v>
      </c>
      <c r="I56" s="2">
        <v>8.64</v>
      </c>
      <c r="J56" s="5">
        <v>1</v>
      </c>
      <c r="L56" s="1"/>
    </row>
    <row r="57" spans="1:12" x14ac:dyDescent="0.25">
      <c r="A57" s="4">
        <v>44602</v>
      </c>
      <c r="B57" s="5" t="s">
        <v>4</v>
      </c>
      <c r="C57" s="5">
        <v>98602</v>
      </c>
      <c r="D57" s="5" t="s">
        <v>1</v>
      </c>
      <c r="E57" s="5" t="s">
        <v>16</v>
      </c>
      <c r="F57" s="5" t="s">
        <v>13</v>
      </c>
      <c r="G57" s="2">
        <v>102.46</v>
      </c>
      <c r="H57" s="2">
        <v>32.020000000000003</v>
      </c>
      <c r="I57" s="2">
        <v>9.0500000000000007</v>
      </c>
      <c r="J57" s="5">
        <v>4</v>
      </c>
      <c r="L57" s="1"/>
    </row>
    <row r="58" spans="1:12" x14ac:dyDescent="0.25">
      <c r="A58" s="4">
        <v>44602</v>
      </c>
      <c r="B58" s="5" t="s">
        <v>18</v>
      </c>
      <c r="C58" s="5">
        <v>54782</v>
      </c>
      <c r="D58" s="5" t="s">
        <v>0</v>
      </c>
      <c r="E58" s="5" t="s">
        <v>15</v>
      </c>
      <c r="F58" s="5" t="s">
        <v>14</v>
      </c>
      <c r="G58" s="2">
        <v>98.79</v>
      </c>
      <c r="H58" s="2">
        <v>29.93</v>
      </c>
      <c r="I58" s="2">
        <v>7.95</v>
      </c>
      <c r="J58" s="5">
        <v>3</v>
      </c>
      <c r="L58" s="1"/>
    </row>
    <row r="59" spans="1:12" x14ac:dyDescent="0.25">
      <c r="A59" s="4">
        <v>44602</v>
      </c>
      <c r="B59" s="5" t="s">
        <v>18</v>
      </c>
      <c r="C59" s="5">
        <v>98602</v>
      </c>
      <c r="D59" s="5" t="s">
        <v>1</v>
      </c>
      <c r="E59" s="5" t="s">
        <v>15</v>
      </c>
      <c r="F59" s="5" t="s">
        <v>14</v>
      </c>
      <c r="G59" s="2">
        <v>97.35</v>
      </c>
      <c r="H59" s="2">
        <v>31.95</v>
      </c>
      <c r="I59" s="2">
        <v>8.39</v>
      </c>
      <c r="J59" s="5">
        <v>2</v>
      </c>
      <c r="L59" s="1"/>
    </row>
    <row r="60" spans="1:12" x14ac:dyDescent="0.25">
      <c r="A60" s="4">
        <v>44602</v>
      </c>
      <c r="B60" s="5" t="s">
        <v>17</v>
      </c>
      <c r="C60" s="5">
        <v>52890</v>
      </c>
      <c r="D60" s="5" t="s">
        <v>0</v>
      </c>
      <c r="E60" s="5" t="s">
        <v>15</v>
      </c>
      <c r="F60" s="5" t="s">
        <v>13</v>
      </c>
      <c r="G60" s="2">
        <v>100.72</v>
      </c>
      <c r="H60" s="2">
        <v>31.89</v>
      </c>
      <c r="I60" s="2">
        <v>8.76</v>
      </c>
      <c r="J60" s="5">
        <v>2</v>
      </c>
      <c r="L60" s="1"/>
    </row>
    <row r="61" spans="1:12" x14ac:dyDescent="0.25">
      <c r="A61" s="4">
        <v>44602</v>
      </c>
      <c r="B61" s="5" t="s">
        <v>17</v>
      </c>
      <c r="C61" s="5">
        <v>52890</v>
      </c>
      <c r="D61" s="5" t="s">
        <v>1</v>
      </c>
      <c r="E61" s="5" t="s">
        <v>16</v>
      </c>
      <c r="F61" s="5" t="s">
        <v>14</v>
      </c>
      <c r="G61" s="2">
        <v>97.88</v>
      </c>
      <c r="H61" s="2">
        <v>32.08</v>
      </c>
      <c r="I61" s="2">
        <v>8.94</v>
      </c>
      <c r="J61" s="5">
        <v>3</v>
      </c>
      <c r="L61" s="1"/>
    </row>
    <row r="62" spans="1:12" x14ac:dyDescent="0.25">
      <c r="A62" s="4">
        <v>44603</v>
      </c>
      <c r="B62" s="5" t="s">
        <v>4</v>
      </c>
      <c r="C62" s="5">
        <v>52890</v>
      </c>
      <c r="D62" s="5" t="s">
        <v>1</v>
      </c>
      <c r="E62" s="5" t="s">
        <v>16</v>
      </c>
      <c r="F62" s="5" t="s">
        <v>12</v>
      </c>
      <c r="G62" s="2">
        <v>99.91</v>
      </c>
      <c r="H62" s="2">
        <v>31.94</v>
      </c>
      <c r="I62" s="2">
        <v>8.6300000000000008</v>
      </c>
      <c r="J62" s="5">
        <v>3</v>
      </c>
      <c r="L62" s="1"/>
    </row>
    <row r="63" spans="1:12" x14ac:dyDescent="0.25">
      <c r="A63" s="4">
        <v>44603</v>
      </c>
      <c r="B63" s="5" t="s">
        <v>4</v>
      </c>
      <c r="C63" s="5">
        <v>98602</v>
      </c>
      <c r="D63" s="5" t="s">
        <v>0</v>
      </c>
      <c r="E63" s="5" t="s">
        <v>15</v>
      </c>
      <c r="F63" s="5" t="s">
        <v>12</v>
      </c>
      <c r="G63" s="2">
        <v>98.03</v>
      </c>
      <c r="H63" s="2">
        <v>32.119999999999997</v>
      </c>
      <c r="I63" s="2">
        <v>8.57</v>
      </c>
      <c r="J63" s="5">
        <v>3</v>
      </c>
      <c r="L63" s="1"/>
    </row>
    <row r="64" spans="1:12" x14ac:dyDescent="0.25">
      <c r="A64" s="4">
        <v>44603</v>
      </c>
      <c r="B64" s="5" t="s">
        <v>18</v>
      </c>
      <c r="C64" s="5">
        <v>19624</v>
      </c>
      <c r="D64" s="5" t="s">
        <v>0</v>
      </c>
      <c r="E64" s="5" t="s">
        <v>16</v>
      </c>
      <c r="F64" s="5" t="s">
        <v>12</v>
      </c>
      <c r="G64" s="2">
        <v>97.06</v>
      </c>
      <c r="H64" s="2">
        <v>31.9</v>
      </c>
      <c r="I64" s="2">
        <v>8.7100000000000009</v>
      </c>
      <c r="J64" s="5">
        <v>0</v>
      </c>
      <c r="L64" s="1"/>
    </row>
    <row r="65" spans="1:12" x14ac:dyDescent="0.25">
      <c r="A65" s="4">
        <v>44603</v>
      </c>
      <c r="B65" s="5" t="s">
        <v>18</v>
      </c>
      <c r="C65" s="5">
        <v>52890</v>
      </c>
      <c r="D65" s="5" t="s">
        <v>0</v>
      </c>
      <c r="E65" s="5" t="s">
        <v>16</v>
      </c>
      <c r="F65" s="5" t="s">
        <v>14</v>
      </c>
      <c r="G65" s="2">
        <v>97.59</v>
      </c>
      <c r="H65" s="2">
        <v>31.86</v>
      </c>
      <c r="I65" s="2">
        <v>9.01</v>
      </c>
      <c r="J65" s="5">
        <v>2</v>
      </c>
      <c r="L65" s="1"/>
    </row>
    <row r="66" spans="1:12" x14ac:dyDescent="0.25">
      <c r="A66" s="4">
        <v>44603</v>
      </c>
      <c r="B66" s="5" t="s">
        <v>17</v>
      </c>
      <c r="C66" s="5">
        <v>52890</v>
      </c>
      <c r="D66" s="5" t="s">
        <v>0</v>
      </c>
      <c r="E66" s="5" t="s">
        <v>16</v>
      </c>
      <c r="F66" s="5" t="s">
        <v>13</v>
      </c>
      <c r="G66" s="2">
        <v>96.14</v>
      </c>
      <c r="H66" s="2">
        <v>31.89</v>
      </c>
      <c r="I66" s="2">
        <v>9.18</v>
      </c>
      <c r="J66" s="5">
        <v>2</v>
      </c>
      <c r="L66" s="1"/>
    </row>
    <row r="67" spans="1:12" x14ac:dyDescent="0.25">
      <c r="A67" s="4">
        <v>44603</v>
      </c>
      <c r="B67" s="5" t="s">
        <v>17</v>
      </c>
      <c r="C67" s="5">
        <v>54782</v>
      </c>
      <c r="D67" s="5" t="s">
        <v>1</v>
      </c>
      <c r="E67" s="5" t="s">
        <v>15</v>
      </c>
      <c r="F67" s="5" t="s">
        <v>12</v>
      </c>
      <c r="G67" s="2">
        <v>105.61</v>
      </c>
      <c r="H67" s="2">
        <v>30.06</v>
      </c>
      <c r="I67" s="2">
        <v>7.88</v>
      </c>
      <c r="J67" s="5">
        <v>0</v>
      </c>
      <c r="L67" s="1"/>
    </row>
    <row r="68" spans="1:12" x14ac:dyDescent="0.25">
      <c r="A68" s="4">
        <v>44604</v>
      </c>
      <c r="B68" s="5" t="s">
        <v>4</v>
      </c>
      <c r="C68" s="5">
        <v>54782</v>
      </c>
      <c r="D68" s="5" t="s">
        <v>0</v>
      </c>
      <c r="E68" s="5" t="s">
        <v>15</v>
      </c>
      <c r="F68" s="5" t="s">
        <v>13</v>
      </c>
      <c r="G68" s="2">
        <v>98.03</v>
      </c>
      <c r="H68" s="2">
        <v>30.07</v>
      </c>
      <c r="I68" s="2">
        <v>8.23</v>
      </c>
      <c r="J68" s="5">
        <v>3</v>
      </c>
      <c r="L68" s="1"/>
    </row>
    <row r="69" spans="1:12" x14ac:dyDescent="0.25">
      <c r="A69" s="4">
        <v>44604</v>
      </c>
      <c r="B69" s="5" t="s">
        <v>4</v>
      </c>
      <c r="C69" s="5">
        <v>98602</v>
      </c>
      <c r="D69" s="5" t="s">
        <v>1</v>
      </c>
      <c r="E69" s="5" t="s">
        <v>16</v>
      </c>
      <c r="F69" s="5" t="s">
        <v>14</v>
      </c>
      <c r="G69" s="2">
        <v>100.81</v>
      </c>
      <c r="H69" s="2">
        <v>31.91</v>
      </c>
      <c r="I69" s="2">
        <v>8.8800000000000008</v>
      </c>
      <c r="J69" s="5">
        <v>5</v>
      </c>
      <c r="L69" s="1"/>
    </row>
    <row r="70" spans="1:12" x14ac:dyDescent="0.25">
      <c r="A70" s="4">
        <v>44604</v>
      </c>
      <c r="B70" s="5" t="s">
        <v>18</v>
      </c>
      <c r="C70" s="5">
        <v>19624</v>
      </c>
      <c r="D70" s="5" t="s">
        <v>0</v>
      </c>
      <c r="E70" s="5" t="s">
        <v>16</v>
      </c>
      <c r="F70" s="5" t="s">
        <v>14</v>
      </c>
      <c r="G70" s="2">
        <v>98.05</v>
      </c>
      <c r="H70" s="2">
        <v>32.04</v>
      </c>
      <c r="I70" s="2">
        <v>8.81</v>
      </c>
      <c r="J70" s="5">
        <v>3</v>
      </c>
      <c r="L70" s="1"/>
    </row>
    <row r="71" spans="1:12" x14ac:dyDescent="0.25">
      <c r="A71" s="4">
        <v>44604</v>
      </c>
      <c r="B71" s="5" t="s">
        <v>18</v>
      </c>
      <c r="C71" s="5">
        <v>19624</v>
      </c>
      <c r="D71" s="5" t="s">
        <v>1</v>
      </c>
      <c r="E71" s="5" t="s">
        <v>15</v>
      </c>
      <c r="F71" s="5" t="s">
        <v>13</v>
      </c>
      <c r="G71" s="2">
        <v>105.61</v>
      </c>
      <c r="H71" s="2">
        <v>32.07</v>
      </c>
      <c r="I71" s="2">
        <v>8.98</v>
      </c>
      <c r="J71" s="5">
        <v>0</v>
      </c>
      <c r="L71" s="1"/>
    </row>
    <row r="72" spans="1:12" x14ac:dyDescent="0.25">
      <c r="A72" s="4">
        <v>44604</v>
      </c>
      <c r="B72" s="5" t="s">
        <v>17</v>
      </c>
      <c r="C72" s="5">
        <v>54782</v>
      </c>
      <c r="D72" s="5" t="s">
        <v>0</v>
      </c>
      <c r="E72" s="5" t="s">
        <v>16</v>
      </c>
      <c r="F72" s="5" t="s">
        <v>12</v>
      </c>
      <c r="G72" s="2">
        <v>99.21</v>
      </c>
      <c r="H72" s="2">
        <v>29.99</v>
      </c>
      <c r="I72" s="2">
        <v>8.1199999999999992</v>
      </c>
      <c r="J72" s="5">
        <v>0</v>
      </c>
      <c r="L72" s="1"/>
    </row>
    <row r="73" spans="1:12" x14ac:dyDescent="0.25">
      <c r="A73" s="4">
        <v>44604</v>
      </c>
      <c r="B73" s="5" t="s">
        <v>17</v>
      </c>
      <c r="C73" s="5">
        <v>98602</v>
      </c>
      <c r="D73" s="5" t="s">
        <v>0</v>
      </c>
      <c r="E73" s="5" t="s">
        <v>16</v>
      </c>
      <c r="F73" s="5" t="s">
        <v>12</v>
      </c>
      <c r="G73" s="2">
        <v>98.3</v>
      </c>
      <c r="H73" s="2">
        <v>32.19</v>
      </c>
      <c r="I73" s="2">
        <v>8.86</v>
      </c>
      <c r="J73" s="5">
        <v>6</v>
      </c>
      <c r="L73" s="1"/>
    </row>
    <row r="74" spans="1:12" x14ac:dyDescent="0.25">
      <c r="A74" s="4">
        <v>44605</v>
      </c>
      <c r="B74" s="5" t="s">
        <v>4</v>
      </c>
      <c r="C74" s="5">
        <v>54782</v>
      </c>
      <c r="D74" s="5" t="s">
        <v>1</v>
      </c>
      <c r="E74" s="5" t="s">
        <v>16</v>
      </c>
      <c r="F74" s="5" t="s">
        <v>12</v>
      </c>
      <c r="G74" s="2">
        <v>98.6</v>
      </c>
      <c r="H74" s="2">
        <v>29.98</v>
      </c>
      <c r="I74" s="2">
        <v>8.24</v>
      </c>
      <c r="J74" s="5">
        <v>3</v>
      </c>
      <c r="L74" s="1"/>
    </row>
    <row r="75" spans="1:12" x14ac:dyDescent="0.25">
      <c r="A75" s="4">
        <v>44605</v>
      </c>
      <c r="B75" s="5" t="s">
        <v>4</v>
      </c>
      <c r="C75" s="5">
        <v>98602</v>
      </c>
      <c r="D75" s="5" t="s">
        <v>0</v>
      </c>
      <c r="E75" s="5" t="s">
        <v>15</v>
      </c>
      <c r="F75" s="5" t="s">
        <v>13</v>
      </c>
      <c r="G75" s="2">
        <v>96.52</v>
      </c>
      <c r="H75" s="2">
        <v>31.99</v>
      </c>
      <c r="I75" s="2">
        <v>8.9</v>
      </c>
      <c r="J75" s="5">
        <v>3</v>
      </c>
      <c r="L75" s="1"/>
    </row>
    <row r="76" spans="1:12" x14ac:dyDescent="0.25">
      <c r="A76" s="4">
        <v>44605</v>
      </c>
      <c r="B76" s="5" t="s">
        <v>18</v>
      </c>
      <c r="C76" s="5">
        <v>52890</v>
      </c>
      <c r="D76" s="5" t="s">
        <v>1</v>
      </c>
      <c r="E76" s="5" t="s">
        <v>15</v>
      </c>
      <c r="F76" s="5" t="s">
        <v>14</v>
      </c>
      <c r="G76" s="2">
        <v>102.45</v>
      </c>
      <c r="H76" s="2">
        <v>32.06</v>
      </c>
      <c r="I76" s="2">
        <v>8.74</v>
      </c>
      <c r="J76" s="5">
        <v>2</v>
      </c>
      <c r="L76" s="1"/>
    </row>
    <row r="77" spans="1:12" x14ac:dyDescent="0.25">
      <c r="A77" s="4">
        <v>44605</v>
      </c>
      <c r="B77" s="5" t="s">
        <v>18</v>
      </c>
      <c r="C77" s="5">
        <v>54782</v>
      </c>
      <c r="D77" s="5" t="s">
        <v>0</v>
      </c>
      <c r="E77" s="5" t="s">
        <v>16</v>
      </c>
      <c r="F77" s="5" t="s">
        <v>12</v>
      </c>
      <c r="G77" s="2">
        <v>98.7</v>
      </c>
      <c r="H77" s="2">
        <v>30.03</v>
      </c>
      <c r="I77" s="2">
        <v>8.43</v>
      </c>
      <c r="J77" s="5">
        <v>1</v>
      </c>
      <c r="L77" s="1"/>
    </row>
    <row r="78" spans="1:12" x14ac:dyDescent="0.25">
      <c r="A78" s="4">
        <v>44605</v>
      </c>
      <c r="B78" s="5" t="s">
        <v>17</v>
      </c>
      <c r="C78" s="5">
        <v>52890</v>
      </c>
      <c r="D78" s="5" t="s">
        <v>1</v>
      </c>
      <c r="E78" s="5" t="s">
        <v>16</v>
      </c>
      <c r="F78" s="5" t="s">
        <v>12</v>
      </c>
      <c r="G78" s="2">
        <v>95.89</v>
      </c>
      <c r="H78" s="2">
        <v>31.93</v>
      </c>
      <c r="I78" s="2">
        <v>8.7799999999999994</v>
      </c>
      <c r="J78" s="5">
        <v>3</v>
      </c>
      <c r="L78" s="1"/>
    </row>
    <row r="79" spans="1:12" x14ac:dyDescent="0.25">
      <c r="A79" s="4">
        <v>44605</v>
      </c>
      <c r="B79" s="5" t="s">
        <v>17</v>
      </c>
      <c r="C79" s="5">
        <v>98602</v>
      </c>
      <c r="D79" s="5" t="s">
        <v>0</v>
      </c>
      <c r="E79" s="5" t="s">
        <v>15</v>
      </c>
      <c r="F79" s="5" t="s">
        <v>13</v>
      </c>
      <c r="G79" s="2">
        <v>98.27</v>
      </c>
      <c r="H79" s="2">
        <v>32.130000000000003</v>
      </c>
      <c r="I79" s="2">
        <v>9.17</v>
      </c>
      <c r="J79" s="5">
        <v>6</v>
      </c>
      <c r="L79" s="1"/>
    </row>
    <row r="80" spans="1:12" x14ac:dyDescent="0.25">
      <c r="A80" s="4">
        <v>44606</v>
      </c>
      <c r="B80" s="5" t="s">
        <v>4</v>
      </c>
      <c r="C80" s="5">
        <v>19624</v>
      </c>
      <c r="D80" s="5" t="s">
        <v>1</v>
      </c>
      <c r="E80" s="5" t="s">
        <v>16</v>
      </c>
      <c r="F80" s="5" t="s">
        <v>14</v>
      </c>
      <c r="G80" s="2">
        <v>99.51</v>
      </c>
      <c r="H80" s="2">
        <v>31.99</v>
      </c>
      <c r="I80" s="2">
        <v>8.4700000000000006</v>
      </c>
      <c r="J80" s="5">
        <v>3</v>
      </c>
      <c r="L80" s="1"/>
    </row>
    <row r="81" spans="1:12" x14ac:dyDescent="0.25">
      <c r="A81" s="4">
        <v>44606</v>
      </c>
      <c r="B81" s="5" t="s">
        <v>4</v>
      </c>
      <c r="C81" s="5">
        <v>52890</v>
      </c>
      <c r="D81" s="5" t="s">
        <v>0</v>
      </c>
      <c r="E81" s="5" t="s">
        <v>16</v>
      </c>
      <c r="F81" s="5" t="s">
        <v>14</v>
      </c>
      <c r="G81" s="2">
        <v>99.04</v>
      </c>
      <c r="H81" s="2">
        <v>32.04</v>
      </c>
      <c r="I81" s="2">
        <v>8.35</v>
      </c>
      <c r="J81" s="5">
        <v>3</v>
      </c>
      <c r="L81" s="1"/>
    </row>
    <row r="82" spans="1:12" x14ac:dyDescent="0.25">
      <c r="A82" s="4">
        <v>44606</v>
      </c>
      <c r="B82" s="5" t="s">
        <v>18</v>
      </c>
      <c r="C82" s="5">
        <v>54782</v>
      </c>
      <c r="D82" s="5" t="s">
        <v>0</v>
      </c>
      <c r="E82" s="5" t="s">
        <v>16</v>
      </c>
      <c r="F82" s="5" t="s">
        <v>13</v>
      </c>
      <c r="G82" s="2">
        <v>97.15</v>
      </c>
      <c r="H82" s="2">
        <v>29.82</v>
      </c>
      <c r="I82" s="2">
        <v>8.6</v>
      </c>
      <c r="J82" s="5">
        <v>1</v>
      </c>
      <c r="L82" s="1"/>
    </row>
    <row r="83" spans="1:12" x14ac:dyDescent="0.25">
      <c r="A83" s="4">
        <v>44606</v>
      </c>
      <c r="B83" s="5" t="s">
        <v>18</v>
      </c>
      <c r="C83" s="5">
        <v>54782</v>
      </c>
      <c r="D83" s="5" t="s">
        <v>0</v>
      </c>
      <c r="E83" s="5" t="s">
        <v>15</v>
      </c>
      <c r="F83" s="5" t="s">
        <v>12</v>
      </c>
      <c r="G83" s="2">
        <v>97.27</v>
      </c>
      <c r="H83" s="2">
        <v>30.12</v>
      </c>
      <c r="I83" s="2">
        <v>8.15</v>
      </c>
      <c r="J83" s="5">
        <v>1</v>
      </c>
      <c r="L83" s="1"/>
    </row>
    <row r="84" spans="1:12" x14ac:dyDescent="0.25">
      <c r="A84" s="4">
        <v>44606</v>
      </c>
      <c r="B84" s="5" t="s">
        <v>17</v>
      </c>
      <c r="C84" s="5">
        <v>52890</v>
      </c>
      <c r="D84" s="5" t="s">
        <v>0</v>
      </c>
      <c r="E84" s="5" t="s">
        <v>16</v>
      </c>
      <c r="F84" s="5" t="s">
        <v>13</v>
      </c>
      <c r="G84" s="2">
        <v>98.4</v>
      </c>
      <c r="H84" s="2">
        <v>31.85</v>
      </c>
      <c r="I84" s="2">
        <v>8.83</v>
      </c>
      <c r="J84" s="5">
        <v>0</v>
      </c>
      <c r="L84" s="1"/>
    </row>
    <row r="85" spans="1:12" x14ac:dyDescent="0.25">
      <c r="A85" s="4">
        <v>44606</v>
      </c>
      <c r="B85" s="5" t="s">
        <v>17</v>
      </c>
      <c r="C85" s="5">
        <v>98602</v>
      </c>
      <c r="D85" s="5" t="s">
        <v>0</v>
      </c>
      <c r="E85" s="5" t="s">
        <v>16</v>
      </c>
      <c r="F85" s="5" t="s">
        <v>12</v>
      </c>
      <c r="G85" s="2">
        <v>97.96</v>
      </c>
      <c r="H85" s="2">
        <v>31.96</v>
      </c>
      <c r="I85" s="2">
        <v>8.49</v>
      </c>
      <c r="J85" s="5">
        <v>3</v>
      </c>
      <c r="L85" s="1"/>
    </row>
    <row r="86" spans="1:12" x14ac:dyDescent="0.25">
      <c r="A86" s="4">
        <v>44607</v>
      </c>
      <c r="B86" s="5" t="s">
        <v>4</v>
      </c>
      <c r="C86" s="5">
        <v>54782</v>
      </c>
      <c r="D86" s="5" t="s">
        <v>0</v>
      </c>
      <c r="E86" s="5" t="s">
        <v>15</v>
      </c>
      <c r="F86" s="5" t="s">
        <v>14</v>
      </c>
      <c r="G86" s="2">
        <v>97.1</v>
      </c>
      <c r="H86" s="2">
        <v>30.05</v>
      </c>
      <c r="I86" s="2">
        <v>8.5299999999999994</v>
      </c>
      <c r="J86" s="5">
        <v>3</v>
      </c>
      <c r="L86" s="1"/>
    </row>
    <row r="87" spans="1:12" x14ac:dyDescent="0.25">
      <c r="A87" s="4">
        <v>44607</v>
      </c>
      <c r="B87" s="5" t="s">
        <v>4</v>
      </c>
      <c r="C87" s="5">
        <v>54782</v>
      </c>
      <c r="D87" s="5" t="s">
        <v>1</v>
      </c>
      <c r="E87" s="5" t="s">
        <v>16</v>
      </c>
      <c r="F87" s="5" t="s">
        <v>13</v>
      </c>
      <c r="G87" s="2">
        <v>103.2</v>
      </c>
      <c r="H87" s="2">
        <v>30.11</v>
      </c>
      <c r="I87" s="2">
        <v>8.5399999999999991</v>
      </c>
      <c r="J87" s="5">
        <v>0</v>
      </c>
      <c r="L87" s="1"/>
    </row>
    <row r="88" spans="1:12" x14ac:dyDescent="0.25">
      <c r="A88" s="4">
        <v>44607</v>
      </c>
      <c r="B88" s="5" t="s">
        <v>18</v>
      </c>
      <c r="C88" s="5">
        <v>52890</v>
      </c>
      <c r="D88" s="5" t="s">
        <v>0</v>
      </c>
      <c r="E88" s="5" t="s">
        <v>16</v>
      </c>
      <c r="F88" s="5" t="s">
        <v>14</v>
      </c>
      <c r="G88" s="2">
        <v>99.58</v>
      </c>
      <c r="H88" s="2">
        <v>32.04</v>
      </c>
      <c r="I88" s="2">
        <v>8.35</v>
      </c>
      <c r="J88" s="5">
        <v>0</v>
      </c>
      <c r="L88" s="1"/>
    </row>
    <row r="89" spans="1:12" x14ac:dyDescent="0.25">
      <c r="A89" s="4">
        <v>44607</v>
      </c>
      <c r="B89" s="5" t="s">
        <v>18</v>
      </c>
      <c r="C89" s="5">
        <v>52890</v>
      </c>
      <c r="D89" s="5" t="s">
        <v>1</v>
      </c>
      <c r="E89" s="5" t="s">
        <v>16</v>
      </c>
      <c r="F89" s="5" t="s">
        <v>12</v>
      </c>
      <c r="G89" s="2">
        <v>97.79</v>
      </c>
      <c r="H89" s="2">
        <v>32.08</v>
      </c>
      <c r="I89" s="2">
        <v>8.84</v>
      </c>
      <c r="J89" s="5">
        <v>1</v>
      </c>
      <c r="L89" s="1"/>
    </row>
    <row r="90" spans="1:12" x14ac:dyDescent="0.25">
      <c r="A90" s="4">
        <v>44607</v>
      </c>
      <c r="B90" s="5" t="s">
        <v>17</v>
      </c>
      <c r="C90" s="5">
        <v>54782</v>
      </c>
      <c r="D90" s="5" t="s">
        <v>1</v>
      </c>
      <c r="E90" s="5" t="s">
        <v>16</v>
      </c>
      <c r="F90" s="5" t="s">
        <v>14</v>
      </c>
      <c r="G90" s="2">
        <v>102.66</v>
      </c>
      <c r="H90" s="2">
        <v>29.88</v>
      </c>
      <c r="I90" s="2">
        <v>7.71</v>
      </c>
      <c r="J90" s="5">
        <v>0</v>
      </c>
      <c r="L90" s="1"/>
    </row>
    <row r="91" spans="1:12" x14ac:dyDescent="0.25">
      <c r="A91" s="4">
        <v>44607</v>
      </c>
      <c r="B91" s="5" t="s">
        <v>17</v>
      </c>
      <c r="C91" s="5">
        <v>98602</v>
      </c>
      <c r="D91" s="5" t="s">
        <v>0</v>
      </c>
      <c r="E91" s="5" t="s">
        <v>15</v>
      </c>
      <c r="F91" s="5" t="s">
        <v>13</v>
      </c>
      <c r="G91" s="2">
        <v>99.9</v>
      </c>
      <c r="H91" s="2">
        <v>31.89</v>
      </c>
      <c r="I91" s="2">
        <v>9.02</v>
      </c>
      <c r="J91" s="5">
        <v>3</v>
      </c>
      <c r="L91" s="1"/>
    </row>
    <row r="92" spans="1:12" x14ac:dyDescent="0.25">
      <c r="A92" s="4">
        <v>44608</v>
      </c>
      <c r="B92" s="5" t="s">
        <v>4</v>
      </c>
      <c r="C92" s="5">
        <v>19624</v>
      </c>
      <c r="D92" s="5" t="s">
        <v>1</v>
      </c>
      <c r="E92" s="5" t="s">
        <v>16</v>
      </c>
      <c r="F92" s="5" t="s">
        <v>12</v>
      </c>
      <c r="G92" s="2">
        <v>100.81</v>
      </c>
      <c r="H92" s="2">
        <v>32.020000000000003</v>
      </c>
      <c r="I92" s="2">
        <v>8.52</v>
      </c>
      <c r="J92" s="5">
        <v>3</v>
      </c>
      <c r="L92" s="1"/>
    </row>
    <row r="93" spans="1:12" x14ac:dyDescent="0.25">
      <c r="A93" s="4">
        <v>44608</v>
      </c>
      <c r="B93" s="5" t="s">
        <v>4</v>
      </c>
      <c r="C93" s="5">
        <v>52890</v>
      </c>
      <c r="D93" s="5" t="s">
        <v>0</v>
      </c>
      <c r="E93" s="5" t="s">
        <v>15</v>
      </c>
      <c r="F93" s="5" t="s">
        <v>13</v>
      </c>
      <c r="G93" s="2">
        <v>96.82</v>
      </c>
      <c r="H93" s="2">
        <v>32.04</v>
      </c>
      <c r="I93" s="2">
        <v>8.36</v>
      </c>
      <c r="J93" s="5">
        <v>2</v>
      </c>
      <c r="L93" s="1"/>
    </row>
    <row r="94" spans="1:12" x14ac:dyDescent="0.25">
      <c r="A94" s="4">
        <v>44608</v>
      </c>
      <c r="B94" s="5" t="s">
        <v>18</v>
      </c>
      <c r="C94" s="5">
        <v>19624</v>
      </c>
      <c r="D94" s="5" t="s">
        <v>0</v>
      </c>
      <c r="E94" s="5" t="s">
        <v>15</v>
      </c>
      <c r="F94" s="5" t="s">
        <v>14</v>
      </c>
      <c r="G94" s="2">
        <v>98.06</v>
      </c>
      <c r="H94" s="2">
        <v>32.18</v>
      </c>
      <c r="I94" s="2">
        <v>8.66</v>
      </c>
      <c r="J94" s="5">
        <v>1</v>
      </c>
      <c r="L94" s="1"/>
    </row>
    <row r="95" spans="1:12" x14ac:dyDescent="0.25">
      <c r="A95" s="4">
        <v>44608</v>
      </c>
      <c r="B95" s="5" t="s">
        <v>18</v>
      </c>
      <c r="C95" s="5">
        <v>98602</v>
      </c>
      <c r="D95" s="5" t="s">
        <v>0</v>
      </c>
      <c r="E95" s="5" t="s">
        <v>15</v>
      </c>
      <c r="F95" s="5" t="s">
        <v>12</v>
      </c>
      <c r="G95" s="2">
        <v>97.53</v>
      </c>
      <c r="H95" s="2">
        <v>32.22</v>
      </c>
      <c r="I95" s="2">
        <v>8.77</v>
      </c>
      <c r="J95" s="5">
        <v>5</v>
      </c>
      <c r="L95" s="1"/>
    </row>
    <row r="96" spans="1:12" x14ac:dyDescent="0.25">
      <c r="A96" s="4">
        <v>44608</v>
      </c>
      <c r="B96" s="5" t="s">
        <v>17</v>
      </c>
      <c r="C96" s="5">
        <v>19624</v>
      </c>
      <c r="D96" s="5" t="s">
        <v>1</v>
      </c>
      <c r="E96" s="5" t="s">
        <v>16</v>
      </c>
      <c r="F96" s="5" t="s">
        <v>12</v>
      </c>
      <c r="G96" s="2">
        <v>99.75</v>
      </c>
      <c r="H96" s="2">
        <v>31.87</v>
      </c>
      <c r="I96" s="2">
        <v>8.61</v>
      </c>
      <c r="J96" s="5">
        <v>1</v>
      </c>
      <c r="L96" s="1"/>
    </row>
    <row r="97" spans="1:12" x14ac:dyDescent="0.25">
      <c r="A97" s="4">
        <v>44608</v>
      </c>
      <c r="B97" s="5" t="s">
        <v>17</v>
      </c>
      <c r="C97" s="5">
        <v>52890</v>
      </c>
      <c r="D97" s="5" t="s">
        <v>1</v>
      </c>
      <c r="E97" s="5" t="s">
        <v>15</v>
      </c>
      <c r="F97" s="5" t="s">
        <v>12</v>
      </c>
      <c r="G97" s="2">
        <v>103.79</v>
      </c>
      <c r="H97" s="2">
        <v>31.88</v>
      </c>
      <c r="I97" s="2">
        <v>8.31</v>
      </c>
      <c r="J97" s="5">
        <v>3</v>
      </c>
      <c r="L97" s="1"/>
    </row>
    <row r="98" spans="1:12" x14ac:dyDescent="0.25">
      <c r="A98" s="4">
        <v>44609</v>
      </c>
      <c r="B98" s="5" t="s">
        <v>4</v>
      </c>
      <c r="C98" s="5">
        <v>54782</v>
      </c>
      <c r="D98" s="5" t="s">
        <v>0</v>
      </c>
      <c r="E98" s="5" t="s">
        <v>15</v>
      </c>
      <c r="F98" s="5" t="s">
        <v>13</v>
      </c>
      <c r="G98" s="2">
        <v>98.04</v>
      </c>
      <c r="H98" s="2">
        <v>29.9</v>
      </c>
      <c r="I98" s="2">
        <v>8.67</v>
      </c>
      <c r="J98" s="5">
        <v>1</v>
      </c>
      <c r="L98" s="1"/>
    </row>
    <row r="99" spans="1:12" x14ac:dyDescent="0.25">
      <c r="A99" s="4">
        <v>44609</v>
      </c>
      <c r="B99" s="5" t="s">
        <v>4</v>
      </c>
      <c r="C99" s="5">
        <v>54782</v>
      </c>
      <c r="D99" s="5" t="s">
        <v>1</v>
      </c>
      <c r="E99" s="5" t="s">
        <v>15</v>
      </c>
      <c r="F99" s="5" t="s">
        <v>14</v>
      </c>
      <c r="G99" s="2">
        <v>100.91</v>
      </c>
      <c r="H99" s="2">
        <v>30.02</v>
      </c>
      <c r="I99" s="2">
        <v>8.4499999999999993</v>
      </c>
      <c r="J99" s="5">
        <v>3</v>
      </c>
      <c r="L99" s="1"/>
    </row>
    <row r="100" spans="1:12" x14ac:dyDescent="0.25">
      <c r="A100" s="4">
        <v>44609</v>
      </c>
      <c r="B100" s="5" t="s">
        <v>18</v>
      </c>
      <c r="C100" s="5">
        <v>52890</v>
      </c>
      <c r="D100" s="5" t="s">
        <v>0</v>
      </c>
      <c r="E100" s="5" t="s">
        <v>15</v>
      </c>
      <c r="F100" s="5" t="s">
        <v>12</v>
      </c>
      <c r="G100" s="2">
        <v>97.77</v>
      </c>
      <c r="H100" s="2">
        <v>32.11</v>
      </c>
      <c r="I100" s="2">
        <v>8.67</v>
      </c>
      <c r="J100" s="5">
        <v>2</v>
      </c>
      <c r="L100" s="1"/>
    </row>
    <row r="101" spans="1:12" x14ac:dyDescent="0.25">
      <c r="A101" s="4">
        <v>44609</v>
      </c>
      <c r="B101" s="5" t="s">
        <v>18</v>
      </c>
      <c r="C101" s="5">
        <v>54782</v>
      </c>
      <c r="D101" s="5" t="s">
        <v>1</v>
      </c>
      <c r="E101" s="5" t="s">
        <v>15</v>
      </c>
      <c r="F101" s="5" t="s">
        <v>14</v>
      </c>
      <c r="G101" s="2">
        <v>103.82</v>
      </c>
      <c r="H101" s="2">
        <v>30.13</v>
      </c>
      <c r="I101" s="2">
        <v>8.44</v>
      </c>
      <c r="J101" s="5">
        <v>1</v>
      </c>
      <c r="L101" s="1"/>
    </row>
    <row r="102" spans="1:12" x14ac:dyDescent="0.25">
      <c r="A102" s="4">
        <v>44609</v>
      </c>
      <c r="B102" s="5" t="s">
        <v>17</v>
      </c>
      <c r="C102" s="5">
        <v>19624</v>
      </c>
      <c r="D102" s="5" t="s">
        <v>1</v>
      </c>
      <c r="E102" s="5" t="s">
        <v>16</v>
      </c>
      <c r="F102" s="5" t="s">
        <v>13</v>
      </c>
      <c r="G102" s="2">
        <v>98.31</v>
      </c>
      <c r="H102" s="2">
        <v>31.87</v>
      </c>
      <c r="I102" s="2">
        <v>8.59</v>
      </c>
      <c r="J102" s="5">
        <v>0</v>
      </c>
      <c r="L102" s="1"/>
    </row>
    <row r="103" spans="1:12" x14ac:dyDescent="0.25">
      <c r="A103" s="4">
        <v>44609</v>
      </c>
      <c r="B103" s="5" t="s">
        <v>17</v>
      </c>
      <c r="C103" s="5">
        <v>98602</v>
      </c>
      <c r="D103" s="5" t="s">
        <v>0</v>
      </c>
      <c r="E103" s="5" t="s">
        <v>16</v>
      </c>
      <c r="F103" s="5" t="s">
        <v>14</v>
      </c>
      <c r="G103" s="2">
        <v>98.17</v>
      </c>
      <c r="H103" s="2">
        <v>32.020000000000003</v>
      </c>
      <c r="I103" s="2">
        <v>8.8699999999999992</v>
      </c>
      <c r="J103" s="5">
        <v>1</v>
      </c>
      <c r="L103" s="1"/>
    </row>
    <row r="104" spans="1:12" x14ac:dyDescent="0.25">
      <c r="A104" s="4">
        <v>44610</v>
      </c>
      <c r="B104" s="5" t="s">
        <v>4</v>
      </c>
      <c r="C104" s="5">
        <v>19624</v>
      </c>
      <c r="D104" s="5" t="s">
        <v>0</v>
      </c>
      <c r="E104" s="5" t="s">
        <v>16</v>
      </c>
      <c r="F104" s="5" t="s">
        <v>12</v>
      </c>
      <c r="G104" s="2">
        <v>99.42</v>
      </c>
      <c r="H104" s="2">
        <v>32.020000000000003</v>
      </c>
      <c r="I104" s="2">
        <v>8.6199999999999992</v>
      </c>
      <c r="J104" s="5">
        <v>0</v>
      </c>
      <c r="L104" s="1"/>
    </row>
    <row r="105" spans="1:12" x14ac:dyDescent="0.25">
      <c r="A105" s="4">
        <v>44610</v>
      </c>
      <c r="B105" s="5" t="s">
        <v>4</v>
      </c>
      <c r="C105" s="5">
        <v>52890</v>
      </c>
      <c r="D105" s="5" t="s">
        <v>0</v>
      </c>
      <c r="E105" s="5" t="s">
        <v>16</v>
      </c>
      <c r="F105" s="5" t="s">
        <v>13</v>
      </c>
      <c r="G105" s="2">
        <v>98.77</v>
      </c>
      <c r="H105" s="2">
        <v>31.9</v>
      </c>
      <c r="I105" s="2">
        <v>8.94</v>
      </c>
      <c r="J105" s="5">
        <v>2</v>
      </c>
      <c r="L105" s="1"/>
    </row>
    <row r="106" spans="1:12" x14ac:dyDescent="0.25">
      <c r="A106" s="4">
        <v>44610</v>
      </c>
      <c r="B106" s="5" t="s">
        <v>18</v>
      </c>
      <c r="C106" s="5">
        <v>54782</v>
      </c>
      <c r="D106" s="5" t="s">
        <v>0</v>
      </c>
      <c r="E106" s="5" t="s">
        <v>16</v>
      </c>
      <c r="F106" s="5" t="s">
        <v>12</v>
      </c>
      <c r="G106" s="2">
        <v>99.64</v>
      </c>
      <c r="H106" s="2">
        <v>29.83</v>
      </c>
      <c r="I106" s="2">
        <v>7.86</v>
      </c>
      <c r="J106" s="5">
        <v>1</v>
      </c>
      <c r="L106" s="1"/>
    </row>
    <row r="107" spans="1:12" x14ac:dyDescent="0.25">
      <c r="A107" s="4">
        <v>44610</v>
      </c>
      <c r="B107" s="5" t="s">
        <v>18</v>
      </c>
      <c r="C107" s="5">
        <v>98602</v>
      </c>
      <c r="D107" s="5" t="s">
        <v>1</v>
      </c>
      <c r="E107" s="5" t="s">
        <v>15</v>
      </c>
      <c r="F107" s="5" t="s">
        <v>14</v>
      </c>
      <c r="G107" s="2">
        <v>101.14</v>
      </c>
      <c r="H107" s="2">
        <v>31.87</v>
      </c>
      <c r="I107" s="2">
        <v>8.44</v>
      </c>
      <c r="J107" s="5">
        <v>1</v>
      </c>
      <c r="L107" s="1"/>
    </row>
    <row r="108" spans="1:12" x14ac:dyDescent="0.25">
      <c r="A108" s="4">
        <v>44610</v>
      </c>
      <c r="B108" s="5" t="s">
        <v>17</v>
      </c>
      <c r="C108" s="5">
        <v>52890</v>
      </c>
      <c r="D108" s="5" t="s">
        <v>0</v>
      </c>
      <c r="E108" s="5" t="s">
        <v>15</v>
      </c>
      <c r="F108" s="5" t="s">
        <v>12</v>
      </c>
      <c r="G108" s="2">
        <v>98.22</v>
      </c>
      <c r="H108" s="2">
        <v>32.229999999999997</v>
      </c>
      <c r="I108" s="2">
        <v>8.85</v>
      </c>
      <c r="J108" s="5">
        <v>2</v>
      </c>
      <c r="L108" s="1"/>
    </row>
    <row r="109" spans="1:12" x14ac:dyDescent="0.25">
      <c r="A109" s="4">
        <v>44610</v>
      </c>
      <c r="B109" s="5" t="s">
        <v>17</v>
      </c>
      <c r="C109" s="5">
        <v>98602</v>
      </c>
      <c r="D109" s="5" t="s">
        <v>1</v>
      </c>
      <c r="E109" s="5" t="s">
        <v>16</v>
      </c>
      <c r="F109" s="5" t="s">
        <v>13</v>
      </c>
      <c r="G109" s="2">
        <v>102.44</v>
      </c>
      <c r="H109" s="2">
        <v>31.85</v>
      </c>
      <c r="I109" s="2">
        <v>8.6300000000000008</v>
      </c>
      <c r="J109" s="5">
        <v>5</v>
      </c>
      <c r="L109" s="1"/>
    </row>
    <row r="110" spans="1:12" x14ac:dyDescent="0.25">
      <c r="A110" s="4">
        <v>44611</v>
      </c>
      <c r="B110" s="5" t="s">
        <v>4</v>
      </c>
      <c r="C110" s="5">
        <v>19624</v>
      </c>
      <c r="D110" s="5" t="s">
        <v>0</v>
      </c>
      <c r="E110" s="5" t="s">
        <v>16</v>
      </c>
      <c r="F110" s="5" t="s">
        <v>14</v>
      </c>
      <c r="G110" s="2">
        <v>98.37</v>
      </c>
      <c r="H110" s="2">
        <v>31.88</v>
      </c>
      <c r="I110" s="2">
        <v>8.3800000000000008</v>
      </c>
      <c r="J110" s="5">
        <v>2</v>
      </c>
      <c r="L110" s="1"/>
    </row>
    <row r="111" spans="1:12" x14ac:dyDescent="0.25">
      <c r="A111" s="4">
        <v>44611</v>
      </c>
      <c r="B111" s="5" t="s">
        <v>4</v>
      </c>
      <c r="C111" s="5">
        <v>54782</v>
      </c>
      <c r="D111" s="5" t="s">
        <v>0</v>
      </c>
      <c r="E111" s="5" t="s">
        <v>16</v>
      </c>
      <c r="F111" s="5" t="s">
        <v>14</v>
      </c>
      <c r="G111" s="2">
        <v>96.96</v>
      </c>
      <c r="H111" s="2">
        <v>29.97</v>
      </c>
      <c r="I111" s="2">
        <v>8.6300000000000008</v>
      </c>
      <c r="J111" s="5">
        <v>2</v>
      </c>
      <c r="L111" s="1"/>
    </row>
    <row r="112" spans="1:12" x14ac:dyDescent="0.25">
      <c r="A112" s="4">
        <v>44611</v>
      </c>
      <c r="B112" s="5" t="s">
        <v>18</v>
      </c>
      <c r="C112" s="5">
        <v>52890</v>
      </c>
      <c r="D112" s="5" t="s">
        <v>0</v>
      </c>
      <c r="E112" s="5" t="s">
        <v>16</v>
      </c>
      <c r="F112" s="5" t="s">
        <v>14</v>
      </c>
      <c r="G112" s="2">
        <v>99.02</v>
      </c>
      <c r="H112" s="2">
        <v>32</v>
      </c>
      <c r="I112" s="2">
        <v>8.93</v>
      </c>
      <c r="J112" s="5">
        <v>2</v>
      </c>
      <c r="L112" s="1"/>
    </row>
    <row r="113" spans="1:12" x14ac:dyDescent="0.25">
      <c r="A113" s="4">
        <v>44611</v>
      </c>
      <c r="B113" s="5" t="s">
        <v>18</v>
      </c>
      <c r="C113" s="5">
        <v>54782</v>
      </c>
      <c r="D113" s="5" t="s">
        <v>1</v>
      </c>
      <c r="E113" s="5" t="s">
        <v>16</v>
      </c>
      <c r="F113" s="5" t="s">
        <v>12</v>
      </c>
      <c r="G113" s="2">
        <v>96.09</v>
      </c>
      <c r="H113" s="2">
        <v>29.91</v>
      </c>
      <c r="I113" s="2">
        <v>8.4600000000000009</v>
      </c>
      <c r="J113" s="5">
        <v>3</v>
      </c>
      <c r="L113" s="1"/>
    </row>
    <row r="114" spans="1:12" x14ac:dyDescent="0.25">
      <c r="A114" s="4">
        <v>44611</v>
      </c>
      <c r="B114" s="5" t="s">
        <v>17</v>
      </c>
      <c r="C114" s="5">
        <v>19624</v>
      </c>
      <c r="D114" s="5" t="s">
        <v>1</v>
      </c>
      <c r="E114" s="5" t="s">
        <v>15</v>
      </c>
      <c r="F114" s="5" t="s">
        <v>14</v>
      </c>
      <c r="G114" s="2">
        <v>99.69</v>
      </c>
      <c r="H114" s="2">
        <v>31.85</v>
      </c>
      <c r="I114" s="2">
        <v>8.81</v>
      </c>
      <c r="J114" s="5">
        <v>1</v>
      </c>
      <c r="L114" s="1"/>
    </row>
    <row r="115" spans="1:12" x14ac:dyDescent="0.25">
      <c r="A115" s="4">
        <v>44611</v>
      </c>
      <c r="B115" s="5" t="s">
        <v>17</v>
      </c>
      <c r="C115" s="5">
        <v>54782</v>
      </c>
      <c r="D115" s="5" t="s">
        <v>0</v>
      </c>
      <c r="E115" s="5" t="s">
        <v>16</v>
      </c>
      <c r="F115" s="5" t="s">
        <v>12</v>
      </c>
      <c r="G115" s="2">
        <v>97.49</v>
      </c>
      <c r="H115" s="2">
        <v>29.91</v>
      </c>
      <c r="I115" s="2">
        <v>8.43</v>
      </c>
      <c r="J115" s="5">
        <v>1</v>
      </c>
      <c r="L115" s="1"/>
    </row>
    <row r="116" spans="1:12" x14ac:dyDescent="0.25">
      <c r="A116" s="4">
        <v>44612</v>
      </c>
      <c r="B116" s="5" t="s">
        <v>4</v>
      </c>
      <c r="C116" s="5">
        <v>19624</v>
      </c>
      <c r="D116" s="5" t="s">
        <v>1</v>
      </c>
      <c r="E116" s="5" t="s">
        <v>16</v>
      </c>
      <c r="F116" s="5" t="s">
        <v>14</v>
      </c>
      <c r="G116" s="2">
        <v>93.2</v>
      </c>
      <c r="H116" s="2">
        <v>32.04</v>
      </c>
      <c r="I116" s="2">
        <v>8.98</v>
      </c>
      <c r="J116" s="5">
        <v>0</v>
      </c>
      <c r="L116" s="1"/>
    </row>
    <row r="117" spans="1:12" x14ac:dyDescent="0.25">
      <c r="A117" s="4">
        <v>44612</v>
      </c>
      <c r="B117" s="5" t="s">
        <v>4</v>
      </c>
      <c r="C117" s="5">
        <v>98602</v>
      </c>
      <c r="D117" s="5" t="s">
        <v>1</v>
      </c>
      <c r="E117" s="5" t="s">
        <v>15</v>
      </c>
      <c r="F117" s="5" t="s">
        <v>12</v>
      </c>
      <c r="G117" s="2">
        <v>95.76</v>
      </c>
      <c r="H117" s="2">
        <v>32.119999999999997</v>
      </c>
      <c r="I117" s="2">
        <v>8.5500000000000007</v>
      </c>
      <c r="J117" s="5">
        <v>2</v>
      </c>
      <c r="L117" s="1"/>
    </row>
    <row r="118" spans="1:12" x14ac:dyDescent="0.25">
      <c r="A118" s="4">
        <v>44612</v>
      </c>
      <c r="B118" s="5" t="s">
        <v>18</v>
      </c>
      <c r="C118" s="5">
        <v>52890</v>
      </c>
      <c r="D118" s="5" t="s">
        <v>1</v>
      </c>
      <c r="E118" s="5" t="s">
        <v>16</v>
      </c>
      <c r="F118" s="5" t="s">
        <v>12</v>
      </c>
      <c r="G118" s="2">
        <v>98.13</v>
      </c>
      <c r="H118" s="2">
        <v>32.119999999999997</v>
      </c>
      <c r="I118" s="2">
        <v>8.61</v>
      </c>
      <c r="J118" s="5">
        <v>2</v>
      </c>
      <c r="L118" s="1"/>
    </row>
    <row r="119" spans="1:12" x14ac:dyDescent="0.25">
      <c r="A119" s="4">
        <v>44612</v>
      </c>
      <c r="B119" s="5" t="s">
        <v>18</v>
      </c>
      <c r="C119" s="5">
        <v>54782</v>
      </c>
      <c r="D119" s="5" t="s">
        <v>1</v>
      </c>
      <c r="E119" s="5" t="s">
        <v>16</v>
      </c>
      <c r="F119" s="5" t="s">
        <v>12</v>
      </c>
      <c r="G119" s="2">
        <v>94.48</v>
      </c>
      <c r="H119" s="2">
        <v>30.03</v>
      </c>
      <c r="I119" s="2">
        <v>8</v>
      </c>
      <c r="J119" s="5">
        <v>2</v>
      </c>
      <c r="L119" s="1"/>
    </row>
    <row r="120" spans="1:12" x14ac:dyDescent="0.25">
      <c r="A120" s="4">
        <v>44612</v>
      </c>
      <c r="B120" s="5" t="s">
        <v>17</v>
      </c>
      <c r="C120" s="5">
        <v>19624</v>
      </c>
      <c r="D120" s="5" t="s">
        <v>0</v>
      </c>
      <c r="E120" s="5" t="s">
        <v>15</v>
      </c>
      <c r="F120" s="5" t="s">
        <v>14</v>
      </c>
      <c r="G120" s="2">
        <v>97.95</v>
      </c>
      <c r="H120" s="2">
        <v>32.119999999999997</v>
      </c>
      <c r="I120" s="2">
        <v>8.7200000000000006</v>
      </c>
      <c r="J120" s="5">
        <v>1</v>
      </c>
      <c r="L120" s="1"/>
    </row>
    <row r="121" spans="1:12" x14ac:dyDescent="0.25">
      <c r="A121" s="4">
        <v>44612</v>
      </c>
      <c r="B121" s="5" t="s">
        <v>17</v>
      </c>
      <c r="C121" s="5">
        <v>54782</v>
      </c>
      <c r="D121" s="5" t="s">
        <v>1</v>
      </c>
      <c r="E121" s="5" t="s">
        <v>16</v>
      </c>
      <c r="F121" s="5" t="s">
        <v>12</v>
      </c>
      <c r="G121" s="2">
        <v>92.17</v>
      </c>
      <c r="H121" s="2">
        <v>30.21</v>
      </c>
      <c r="I121" s="2">
        <v>7.93</v>
      </c>
      <c r="J121" s="5">
        <v>1</v>
      </c>
      <c r="L121" s="1"/>
    </row>
    <row r="122" spans="1:12" x14ac:dyDescent="0.25">
      <c r="A122" s="4">
        <v>44613</v>
      </c>
      <c r="B122" s="5" t="s">
        <v>4</v>
      </c>
      <c r="C122" s="5">
        <v>19624</v>
      </c>
      <c r="D122" s="5" t="s">
        <v>1</v>
      </c>
      <c r="E122" s="5" t="s">
        <v>16</v>
      </c>
      <c r="F122" s="5" t="s">
        <v>12</v>
      </c>
      <c r="G122" s="2">
        <v>99.84</v>
      </c>
      <c r="H122" s="2">
        <v>32.01</v>
      </c>
      <c r="I122" s="2">
        <v>9.0500000000000007</v>
      </c>
      <c r="J122" s="5">
        <v>3</v>
      </c>
      <c r="L122" s="1"/>
    </row>
    <row r="123" spans="1:12" x14ac:dyDescent="0.25">
      <c r="A123" s="4">
        <v>44613</v>
      </c>
      <c r="B123" s="5" t="s">
        <v>4</v>
      </c>
      <c r="C123" s="5">
        <v>52890</v>
      </c>
      <c r="D123" s="5" t="s">
        <v>0</v>
      </c>
      <c r="E123" s="5" t="s">
        <v>16</v>
      </c>
      <c r="F123" s="5" t="s">
        <v>12</v>
      </c>
      <c r="G123" s="2">
        <v>97.45</v>
      </c>
      <c r="H123" s="2">
        <v>32.24</v>
      </c>
      <c r="I123" s="2">
        <v>8.51</v>
      </c>
      <c r="J123" s="5">
        <v>2</v>
      </c>
      <c r="L123" s="1"/>
    </row>
    <row r="124" spans="1:12" x14ac:dyDescent="0.25">
      <c r="A124" s="4">
        <v>44613</v>
      </c>
      <c r="B124" s="5" t="s">
        <v>18</v>
      </c>
      <c r="C124" s="5">
        <v>19624</v>
      </c>
      <c r="D124" s="5" t="s">
        <v>0</v>
      </c>
      <c r="E124" s="5" t="s">
        <v>15</v>
      </c>
      <c r="F124" s="5" t="s">
        <v>12</v>
      </c>
      <c r="G124" s="2">
        <v>98.45</v>
      </c>
      <c r="H124" s="2">
        <v>31.96</v>
      </c>
      <c r="I124" s="2">
        <v>8.92</v>
      </c>
      <c r="J124" s="5">
        <v>2</v>
      </c>
      <c r="L124" s="1"/>
    </row>
    <row r="125" spans="1:12" x14ac:dyDescent="0.25">
      <c r="A125" s="4">
        <v>44613</v>
      </c>
      <c r="B125" s="5" t="s">
        <v>18</v>
      </c>
      <c r="C125" s="5">
        <v>54782</v>
      </c>
      <c r="D125" s="5" t="s">
        <v>1</v>
      </c>
      <c r="E125" s="5" t="s">
        <v>15</v>
      </c>
      <c r="F125" s="5" t="s">
        <v>13</v>
      </c>
      <c r="G125" s="2">
        <v>106.2</v>
      </c>
      <c r="H125" s="2">
        <v>30.03</v>
      </c>
      <c r="I125" s="2">
        <v>8</v>
      </c>
      <c r="J125" s="5">
        <v>0</v>
      </c>
      <c r="L125" s="1"/>
    </row>
    <row r="126" spans="1:12" x14ac:dyDescent="0.25">
      <c r="A126" s="4">
        <v>44613</v>
      </c>
      <c r="B126" s="5" t="s">
        <v>17</v>
      </c>
      <c r="C126" s="5">
        <v>52890</v>
      </c>
      <c r="D126" s="5" t="s">
        <v>1</v>
      </c>
      <c r="E126" s="5" t="s">
        <v>15</v>
      </c>
      <c r="F126" s="5" t="s">
        <v>13</v>
      </c>
      <c r="G126" s="2">
        <v>105.29</v>
      </c>
      <c r="H126" s="2">
        <v>32.04</v>
      </c>
      <c r="I126" s="2">
        <v>8.2899999999999991</v>
      </c>
      <c r="J126" s="5">
        <v>0</v>
      </c>
      <c r="L126" s="1"/>
    </row>
    <row r="127" spans="1:12" x14ac:dyDescent="0.25">
      <c r="A127" s="4">
        <v>44613</v>
      </c>
      <c r="B127" s="5" t="s">
        <v>17</v>
      </c>
      <c r="C127" s="5">
        <v>54782</v>
      </c>
      <c r="D127" s="5" t="s">
        <v>1</v>
      </c>
      <c r="E127" s="5" t="s">
        <v>16</v>
      </c>
      <c r="F127" s="5" t="s">
        <v>13</v>
      </c>
      <c r="G127" s="2">
        <v>100.25</v>
      </c>
      <c r="H127" s="2">
        <v>30.17</v>
      </c>
      <c r="I127" s="2">
        <v>7.79</v>
      </c>
      <c r="J127" s="5">
        <v>0</v>
      </c>
      <c r="L127" s="1"/>
    </row>
    <row r="128" spans="1:12" x14ac:dyDescent="0.25">
      <c r="A128" s="4">
        <v>44614</v>
      </c>
      <c r="B128" s="5" t="s">
        <v>4</v>
      </c>
      <c r="C128" s="5">
        <v>52890</v>
      </c>
      <c r="D128" s="5" t="s">
        <v>0</v>
      </c>
      <c r="E128" s="5" t="s">
        <v>15</v>
      </c>
      <c r="F128" s="5" t="s">
        <v>14</v>
      </c>
      <c r="G128" s="2">
        <v>98.59</v>
      </c>
      <c r="H128" s="2">
        <v>32.03</v>
      </c>
      <c r="I128" s="2">
        <v>8.57</v>
      </c>
      <c r="J128" s="5">
        <v>1</v>
      </c>
      <c r="L128" s="1"/>
    </row>
    <row r="129" spans="1:12" x14ac:dyDescent="0.25">
      <c r="A129" s="4">
        <v>44614</v>
      </c>
      <c r="B129" s="5" t="s">
        <v>4</v>
      </c>
      <c r="C129" s="5">
        <v>98602</v>
      </c>
      <c r="D129" s="5" t="s">
        <v>1</v>
      </c>
      <c r="E129" s="5" t="s">
        <v>16</v>
      </c>
      <c r="F129" s="5" t="s">
        <v>13</v>
      </c>
      <c r="G129" s="2">
        <v>97.32</v>
      </c>
      <c r="H129" s="2">
        <v>31.85</v>
      </c>
      <c r="I129" s="2">
        <v>8.9</v>
      </c>
      <c r="J129" s="5">
        <v>3</v>
      </c>
      <c r="L129" s="1"/>
    </row>
    <row r="130" spans="1:12" x14ac:dyDescent="0.25">
      <c r="A130" s="4">
        <v>44614</v>
      </c>
      <c r="B130" s="5" t="s">
        <v>18</v>
      </c>
      <c r="C130" s="5">
        <v>98602</v>
      </c>
      <c r="D130" s="5" t="s">
        <v>0</v>
      </c>
      <c r="E130" s="5" t="s">
        <v>15</v>
      </c>
      <c r="F130" s="5" t="s">
        <v>14</v>
      </c>
      <c r="G130" s="2">
        <v>96.5</v>
      </c>
      <c r="H130" s="2">
        <v>32.03</v>
      </c>
      <c r="I130" s="2">
        <v>9.08</v>
      </c>
      <c r="J130" s="5">
        <v>3</v>
      </c>
      <c r="L130" s="1"/>
    </row>
    <row r="131" spans="1:12" x14ac:dyDescent="0.25">
      <c r="A131" s="4">
        <v>44614</v>
      </c>
      <c r="B131" s="5" t="s">
        <v>18</v>
      </c>
      <c r="C131" s="5">
        <v>98602</v>
      </c>
      <c r="D131" s="5" t="s">
        <v>0</v>
      </c>
      <c r="E131" s="5" t="s">
        <v>15</v>
      </c>
      <c r="F131" s="5" t="s">
        <v>13</v>
      </c>
      <c r="G131" s="2">
        <v>98.47</v>
      </c>
      <c r="H131" s="2">
        <v>31.91</v>
      </c>
      <c r="I131" s="2">
        <v>8.2200000000000006</v>
      </c>
      <c r="J131" s="5">
        <v>1</v>
      </c>
      <c r="L131" s="1"/>
    </row>
    <row r="132" spans="1:12" x14ac:dyDescent="0.25">
      <c r="A132" s="4">
        <v>44614</v>
      </c>
      <c r="B132" s="5" t="s">
        <v>17</v>
      </c>
      <c r="C132" s="5">
        <v>19624</v>
      </c>
      <c r="D132" s="5" t="s">
        <v>1</v>
      </c>
      <c r="E132" s="5" t="s">
        <v>16</v>
      </c>
      <c r="F132" s="5" t="s">
        <v>14</v>
      </c>
      <c r="G132" s="2">
        <v>99.81</v>
      </c>
      <c r="H132" s="2">
        <v>32.07</v>
      </c>
      <c r="I132" s="2">
        <v>8.2799999999999994</v>
      </c>
      <c r="J132" s="5">
        <v>3</v>
      </c>
      <c r="L132" s="1"/>
    </row>
    <row r="133" spans="1:12" x14ac:dyDescent="0.25">
      <c r="A133" s="4">
        <v>44614</v>
      </c>
      <c r="B133" s="5" t="s">
        <v>17</v>
      </c>
      <c r="C133" s="5">
        <v>54782</v>
      </c>
      <c r="D133" s="5" t="s">
        <v>0</v>
      </c>
      <c r="E133" s="5" t="s">
        <v>15</v>
      </c>
      <c r="F133" s="5" t="s">
        <v>14</v>
      </c>
      <c r="G133" s="2">
        <v>97.59</v>
      </c>
      <c r="H133" s="2">
        <v>30.02</v>
      </c>
      <c r="I133" s="2">
        <v>8.58</v>
      </c>
      <c r="J133" s="5">
        <v>3</v>
      </c>
      <c r="L133" s="1"/>
    </row>
    <row r="134" spans="1:12" x14ac:dyDescent="0.25">
      <c r="A134" s="4">
        <v>44615</v>
      </c>
      <c r="B134" s="5" t="s">
        <v>4</v>
      </c>
      <c r="C134" s="5">
        <v>19624</v>
      </c>
      <c r="D134" s="5" t="s">
        <v>1</v>
      </c>
      <c r="E134" s="5" t="s">
        <v>16</v>
      </c>
      <c r="F134" s="5" t="s">
        <v>14</v>
      </c>
      <c r="G134" s="2">
        <v>96.05</v>
      </c>
      <c r="H134" s="2">
        <v>31.93</v>
      </c>
      <c r="I134" s="2">
        <v>8.7799999999999994</v>
      </c>
      <c r="J134" s="5">
        <v>3</v>
      </c>
      <c r="L134" s="1"/>
    </row>
    <row r="135" spans="1:12" x14ac:dyDescent="0.25">
      <c r="A135" s="4">
        <v>44615</v>
      </c>
      <c r="B135" s="5" t="s">
        <v>4</v>
      </c>
      <c r="C135" s="5">
        <v>19624</v>
      </c>
      <c r="D135" s="5" t="s">
        <v>1</v>
      </c>
      <c r="E135" s="5" t="s">
        <v>16</v>
      </c>
      <c r="F135" s="5" t="s">
        <v>13</v>
      </c>
      <c r="G135" s="2">
        <v>99.51</v>
      </c>
      <c r="H135" s="2">
        <v>31.95</v>
      </c>
      <c r="I135" s="2">
        <v>8.39</v>
      </c>
      <c r="J135" s="5">
        <v>1</v>
      </c>
      <c r="L135" s="1"/>
    </row>
    <row r="136" spans="1:12" x14ac:dyDescent="0.25">
      <c r="A136" s="4">
        <v>44615</v>
      </c>
      <c r="B136" s="5" t="s">
        <v>18</v>
      </c>
      <c r="C136" s="5">
        <v>19624</v>
      </c>
      <c r="D136" s="5" t="s">
        <v>0</v>
      </c>
      <c r="E136" s="5" t="s">
        <v>15</v>
      </c>
      <c r="F136" s="5" t="s">
        <v>14</v>
      </c>
      <c r="G136" s="2">
        <v>99.71</v>
      </c>
      <c r="H136" s="2">
        <v>31.94</v>
      </c>
      <c r="I136" s="2">
        <v>8.5500000000000007</v>
      </c>
      <c r="J136" s="5">
        <v>1</v>
      </c>
      <c r="L136" s="1"/>
    </row>
    <row r="137" spans="1:12" x14ac:dyDescent="0.25">
      <c r="A137" s="4">
        <v>44615</v>
      </c>
      <c r="B137" s="5" t="s">
        <v>18</v>
      </c>
      <c r="C137" s="5">
        <v>54782</v>
      </c>
      <c r="D137" s="5" t="s">
        <v>1</v>
      </c>
      <c r="E137" s="5" t="s">
        <v>16</v>
      </c>
      <c r="F137" s="5" t="s">
        <v>13</v>
      </c>
      <c r="G137" s="2">
        <v>100.95</v>
      </c>
      <c r="H137" s="2">
        <v>29.91</v>
      </c>
      <c r="I137" s="2">
        <v>7.98</v>
      </c>
      <c r="J137" s="5">
        <v>1</v>
      </c>
      <c r="L137" s="1"/>
    </row>
    <row r="138" spans="1:12" x14ac:dyDescent="0.25">
      <c r="A138" s="4">
        <v>44615</v>
      </c>
      <c r="B138" s="5" t="s">
        <v>17</v>
      </c>
      <c r="C138" s="5">
        <v>19624</v>
      </c>
      <c r="D138" s="5" t="s">
        <v>0</v>
      </c>
      <c r="E138" s="5" t="s">
        <v>15</v>
      </c>
      <c r="F138" s="5" t="s">
        <v>14</v>
      </c>
      <c r="G138" s="2">
        <v>98.89</v>
      </c>
      <c r="H138" s="2">
        <v>31.88</v>
      </c>
      <c r="I138" s="2">
        <v>9.1300000000000008</v>
      </c>
      <c r="J138" s="5">
        <v>0</v>
      </c>
      <c r="L138" s="1"/>
    </row>
    <row r="139" spans="1:12" x14ac:dyDescent="0.25">
      <c r="A139" s="4">
        <v>44615</v>
      </c>
      <c r="B139" s="5" t="s">
        <v>17</v>
      </c>
      <c r="C139" s="5">
        <v>98602</v>
      </c>
      <c r="D139" s="5" t="s">
        <v>0</v>
      </c>
      <c r="E139" s="5" t="s">
        <v>15</v>
      </c>
      <c r="F139" s="5" t="s">
        <v>13</v>
      </c>
      <c r="G139" s="2">
        <v>98.09</v>
      </c>
      <c r="H139" s="2">
        <v>32.049999999999997</v>
      </c>
      <c r="I139" s="2">
        <v>8.56</v>
      </c>
      <c r="J139" s="5">
        <v>3</v>
      </c>
      <c r="L139" s="1"/>
    </row>
    <row r="140" spans="1:12" x14ac:dyDescent="0.25">
      <c r="A140" s="4">
        <v>44616</v>
      </c>
      <c r="B140" s="5" t="s">
        <v>4</v>
      </c>
      <c r="C140" s="5">
        <v>98602</v>
      </c>
      <c r="D140" s="5" t="s">
        <v>1</v>
      </c>
      <c r="E140" s="5" t="s">
        <v>16</v>
      </c>
      <c r="F140" s="5" t="s">
        <v>12</v>
      </c>
      <c r="G140" s="2">
        <v>97.52</v>
      </c>
      <c r="H140" s="2">
        <v>31.89</v>
      </c>
      <c r="I140" s="2">
        <v>9.02</v>
      </c>
      <c r="J140" s="5">
        <v>4</v>
      </c>
      <c r="L140" s="1"/>
    </row>
    <row r="141" spans="1:12" x14ac:dyDescent="0.25">
      <c r="A141" s="4">
        <v>44616</v>
      </c>
      <c r="B141" s="5" t="s">
        <v>4</v>
      </c>
      <c r="C141" s="5">
        <v>98602</v>
      </c>
      <c r="D141" s="5" t="s">
        <v>1</v>
      </c>
      <c r="E141" s="5" t="s">
        <v>16</v>
      </c>
      <c r="F141" s="5" t="s">
        <v>14</v>
      </c>
      <c r="G141" s="2">
        <v>96.38</v>
      </c>
      <c r="H141" s="2">
        <v>32.01</v>
      </c>
      <c r="I141" s="2">
        <v>8.49</v>
      </c>
      <c r="J141" s="5">
        <v>5</v>
      </c>
      <c r="L141" s="1"/>
    </row>
    <row r="142" spans="1:12" x14ac:dyDescent="0.25">
      <c r="A142" s="4">
        <v>44616</v>
      </c>
      <c r="B142" s="5" t="s">
        <v>18</v>
      </c>
      <c r="C142" s="5">
        <v>98602</v>
      </c>
      <c r="D142" s="5" t="s">
        <v>0</v>
      </c>
      <c r="E142" s="5" t="s">
        <v>16</v>
      </c>
      <c r="F142" s="5" t="s">
        <v>12</v>
      </c>
      <c r="G142" s="2">
        <v>96.45</v>
      </c>
      <c r="H142" s="2">
        <v>32.03</v>
      </c>
      <c r="I142" s="2">
        <v>8.67</v>
      </c>
      <c r="J142" s="5">
        <v>6</v>
      </c>
      <c r="L142" s="1"/>
    </row>
    <row r="143" spans="1:12" x14ac:dyDescent="0.25">
      <c r="A143" s="4">
        <v>44616</v>
      </c>
      <c r="B143" s="5" t="s">
        <v>18</v>
      </c>
      <c r="C143" s="5">
        <v>98602</v>
      </c>
      <c r="D143" s="5" t="s">
        <v>0</v>
      </c>
      <c r="E143" s="5" t="s">
        <v>16</v>
      </c>
      <c r="F143" s="5" t="s">
        <v>13</v>
      </c>
      <c r="G143" s="2">
        <v>97.91</v>
      </c>
      <c r="H143" s="2">
        <v>32.06</v>
      </c>
      <c r="I143" s="2">
        <v>8.33</v>
      </c>
      <c r="J143" s="5">
        <v>3</v>
      </c>
      <c r="L143" s="1"/>
    </row>
    <row r="144" spans="1:12" x14ac:dyDescent="0.25">
      <c r="A144" s="4">
        <v>44616</v>
      </c>
      <c r="B144" s="5" t="s">
        <v>17</v>
      </c>
      <c r="C144" s="5">
        <v>52890</v>
      </c>
      <c r="D144" s="5" t="s">
        <v>0</v>
      </c>
      <c r="E144" s="5" t="s">
        <v>16</v>
      </c>
      <c r="F144" s="5" t="s">
        <v>12</v>
      </c>
      <c r="G144" s="2">
        <v>97.04</v>
      </c>
      <c r="H144" s="2">
        <v>32.020000000000003</v>
      </c>
      <c r="I144" s="2">
        <v>8.43</v>
      </c>
      <c r="J144" s="5">
        <v>1</v>
      </c>
      <c r="L144" s="1"/>
    </row>
    <row r="145" spans="1:12" x14ac:dyDescent="0.25">
      <c r="A145" s="4">
        <v>44616</v>
      </c>
      <c r="B145" s="5" t="s">
        <v>17</v>
      </c>
      <c r="C145" s="5">
        <v>98602</v>
      </c>
      <c r="D145" s="5" t="s">
        <v>1</v>
      </c>
      <c r="E145" s="5" t="s">
        <v>15</v>
      </c>
      <c r="F145" s="5" t="s">
        <v>13</v>
      </c>
      <c r="G145" s="2">
        <v>107.85</v>
      </c>
      <c r="H145" s="2">
        <v>32.01</v>
      </c>
      <c r="I145" s="2">
        <v>9</v>
      </c>
      <c r="J145" s="5">
        <v>4</v>
      </c>
      <c r="L145" s="1"/>
    </row>
    <row r="146" spans="1:12" x14ac:dyDescent="0.25">
      <c r="A146" s="4">
        <v>44617</v>
      </c>
      <c r="B146" s="5" t="s">
        <v>4</v>
      </c>
      <c r="C146" s="5">
        <v>52890</v>
      </c>
      <c r="D146" s="5" t="s">
        <v>0</v>
      </c>
      <c r="E146" s="5" t="s">
        <v>16</v>
      </c>
      <c r="F146" s="5" t="s">
        <v>13</v>
      </c>
      <c r="G146" s="2">
        <v>99.48</v>
      </c>
      <c r="H146" s="2">
        <v>32.08</v>
      </c>
      <c r="I146" s="2">
        <v>8.33</v>
      </c>
      <c r="J146" s="5">
        <v>3</v>
      </c>
      <c r="L146" s="1"/>
    </row>
    <row r="147" spans="1:12" x14ac:dyDescent="0.25">
      <c r="A147" s="4">
        <v>44617</v>
      </c>
      <c r="B147" s="5" t="s">
        <v>4</v>
      </c>
      <c r="C147" s="5">
        <v>54782</v>
      </c>
      <c r="D147" s="5" t="s">
        <v>0</v>
      </c>
      <c r="E147" s="5" t="s">
        <v>16</v>
      </c>
      <c r="F147" s="5" t="s">
        <v>14</v>
      </c>
      <c r="G147" s="2">
        <v>97.12</v>
      </c>
      <c r="H147" s="2">
        <v>30.01</v>
      </c>
      <c r="I147" s="2">
        <v>8.64</v>
      </c>
      <c r="J147" s="5">
        <v>1</v>
      </c>
      <c r="L147" s="1"/>
    </row>
    <row r="148" spans="1:12" x14ac:dyDescent="0.25">
      <c r="A148" s="4">
        <v>44617</v>
      </c>
      <c r="B148" s="5" t="s">
        <v>18</v>
      </c>
      <c r="C148" s="5">
        <v>52890</v>
      </c>
      <c r="D148" s="5" t="s">
        <v>1</v>
      </c>
      <c r="E148" s="5" t="s">
        <v>15</v>
      </c>
      <c r="F148" s="5" t="s">
        <v>12</v>
      </c>
      <c r="G148" s="2">
        <v>102.41</v>
      </c>
      <c r="H148" s="2">
        <v>31.87</v>
      </c>
      <c r="I148" s="2">
        <v>8.6999999999999993</v>
      </c>
      <c r="J148" s="5">
        <v>2</v>
      </c>
      <c r="L148" s="1"/>
    </row>
    <row r="149" spans="1:12" x14ac:dyDescent="0.25">
      <c r="A149" s="4">
        <v>44617</v>
      </c>
      <c r="B149" s="5" t="s">
        <v>18</v>
      </c>
      <c r="C149" s="5">
        <v>98602</v>
      </c>
      <c r="D149" s="5" t="s">
        <v>1</v>
      </c>
      <c r="E149" s="5" t="s">
        <v>16</v>
      </c>
      <c r="F149" s="5" t="s">
        <v>12</v>
      </c>
      <c r="G149" s="2">
        <v>98.18</v>
      </c>
      <c r="H149" s="2">
        <v>32.01</v>
      </c>
      <c r="I149" s="2">
        <v>8.5500000000000007</v>
      </c>
      <c r="J149" s="5">
        <v>4</v>
      </c>
      <c r="L149" s="1"/>
    </row>
    <row r="150" spans="1:12" x14ac:dyDescent="0.25">
      <c r="A150" s="4">
        <v>44617</v>
      </c>
      <c r="B150" s="5" t="s">
        <v>17</v>
      </c>
      <c r="C150" s="5">
        <v>98602</v>
      </c>
      <c r="D150" s="5" t="s">
        <v>0</v>
      </c>
      <c r="E150" s="5" t="s">
        <v>15</v>
      </c>
      <c r="F150" s="5" t="s">
        <v>12</v>
      </c>
      <c r="G150" s="2">
        <v>99.47</v>
      </c>
      <c r="H150" s="2">
        <v>32.11</v>
      </c>
      <c r="I150" s="2">
        <v>8.86</v>
      </c>
      <c r="J150" s="5">
        <v>5</v>
      </c>
      <c r="L150" s="1"/>
    </row>
    <row r="151" spans="1:12" x14ac:dyDescent="0.25">
      <c r="A151" s="4">
        <v>44617</v>
      </c>
      <c r="B151" s="5" t="s">
        <v>17</v>
      </c>
      <c r="C151" s="5">
        <v>98602</v>
      </c>
      <c r="D151" s="5" t="s">
        <v>1</v>
      </c>
      <c r="E151" s="5" t="s">
        <v>16</v>
      </c>
      <c r="F151" s="5" t="s">
        <v>14</v>
      </c>
      <c r="G151" s="2">
        <v>93.41</v>
      </c>
      <c r="H151" s="2">
        <v>31.97</v>
      </c>
      <c r="I151" s="2">
        <v>8.74</v>
      </c>
      <c r="J151" s="5">
        <v>6</v>
      </c>
      <c r="L151" s="1"/>
    </row>
    <row r="152" spans="1:12" x14ac:dyDescent="0.25">
      <c r="A152" s="4">
        <v>44618</v>
      </c>
      <c r="B152" s="5" t="s">
        <v>4</v>
      </c>
      <c r="C152" s="5">
        <v>19624</v>
      </c>
      <c r="D152" s="5" t="s">
        <v>1</v>
      </c>
      <c r="E152" s="5" t="s">
        <v>16</v>
      </c>
      <c r="F152" s="5" t="s">
        <v>12</v>
      </c>
      <c r="G152" s="2">
        <v>96.65</v>
      </c>
      <c r="H152" s="2">
        <v>31.94</v>
      </c>
      <c r="I152" s="2">
        <v>9.16</v>
      </c>
      <c r="J152" s="5">
        <v>2</v>
      </c>
      <c r="L152" s="1"/>
    </row>
    <row r="153" spans="1:12" x14ac:dyDescent="0.25">
      <c r="A153" s="4">
        <v>44618</v>
      </c>
      <c r="B153" s="5" t="s">
        <v>4</v>
      </c>
      <c r="C153" s="5">
        <v>98602</v>
      </c>
      <c r="D153" s="5" t="s">
        <v>0</v>
      </c>
      <c r="E153" s="5" t="s">
        <v>15</v>
      </c>
      <c r="F153" s="5" t="s">
        <v>14</v>
      </c>
      <c r="G153" s="2">
        <v>97.93</v>
      </c>
      <c r="H153" s="2">
        <v>31.83</v>
      </c>
      <c r="I153" s="2">
        <v>8.48</v>
      </c>
      <c r="J153" s="5">
        <v>5</v>
      </c>
      <c r="L153" s="1"/>
    </row>
    <row r="154" spans="1:12" x14ac:dyDescent="0.25">
      <c r="A154" s="4">
        <v>44618</v>
      </c>
      <c r="B154" s="5" t="s">
        <v>18</v>
      </c>
      <c r="C154" s="5">
        <v>52890</v>
      </c>
      <c r="D154" s="5" t="s">
        <v>1</v>
      </c>
      <c r="E154" s="5" t="s">
        <v>16</v>
      </c>
      <c r="F154" s="5" t="s">
        <v>14</v>
      </c>
      <c r="G154" s="2">
        <v>97.94</v>
      </c>
      <c r="H154" s="2">
        <v>31.93</v>
      </c>
      <c r="I154" s="2">
        <v>9.17</v>
      </c>
      <c r="J154" s="5">
        <v>0</v>
      </c>
      <c r="L154" s="1"/>
    </row>
    <row r="155" spans="1:12" x14ac:dyDescent="0.25">
      <c r="A155" s="4">
        <v>44618</v>
      </c>
      <c r="B155" s="5" t="s">
        <v>18</v>
      </c>
      <c r="C155" s="5">
        <v>54782</v>
      </c>
      <c r="D155" s="5" t="s">
        <v>0</v>
      </c>
      <c r="E155" s="5" t="s">
        <v>16</v>
      </c>
      <c r="F155" s="5" t="s">
        <v>14</v>
      </c>
      <c r="G155" s="2">
        <v>97.89</v>
      </c>
      <c r="H155" s="2">
        <v>30.08</v>
      </c>
      <c r="I155" s="2">
        <v>7.76</v>
      </c>
      <c r="J155" s="5">
        <v>3</v>
      </c>
      <c r="L155" s="1"/>
    </row>
    <row r="156" spans="1:12" x14ac:dyDescent="0.25">
      <c r="A156" s="4">
        <v>44618</v>
      </c>
      <c r="B156" s="5" t="s">
        <v>17</v>
      </c>
      <c r="C156" s="5">
        <v>52890</v>
      </c>
      <c r="D156" s="5" t="s">
        <v>1</v>
      </c>
      <c r="E156" s="5" t="s">
        <v>16</v>
      </c>
      <c r="F156" s="5" t="s">
        <v>13</v>
      </c>
      <c r="G156" s="2">
        <v>104.45</v>
      </c>
      <c r="H156" s="2">
        <v>32.07</v>
      </c>
      <c r="I156" s="2">
        <v>9.02</v>
      </c>
      <c r="J156" s="5">
        <v>0</v>
      </c>
      <c r="L156" s="1"/>
    </row>
    <row r="157" spans="1:12" x14ac:dyDescent="0.25">
      <c r="A157" s="4">
        <v>44618</v>
      </c>
      <c r="B157" s="5" t="s">
        <v>17</v>
      </c>
      <c r="C157" s="5">
        <v>54782</v>
      </c>
      <c r="D157" s="5" t="s">
        <v>1</v>
      </c>
      <c r="E157" s="5" t="s">
        <v>16</v>
      </c>
      <c r="F157" s="5" t="s">
        <v>12</v>
      </c>
      <c r="G157" s="2">
        <v>97.58</v>
      </c>
      <c r="H157" s="2">
        <v>29.96</v>
      </c>
      <c r="I157" s="2">
        <v>8.69</v>
      </c>
      <c r="J157" s="5">
        <v>1</v>
      </c>
      <c r="L157" s="1"/>
    </row>
    <row r="158" spans="1:12" x14ac:dyDescent="0.25">
      <c r="A158" s="4">
        <v>44619</v>
      </c>
      <c r="B158" s="5" t="s">
        <v>4</v>
      </c>
      <c r="C158" s="5">
        <v>98602</v>
      </c>
      <c r="D158" s="5" t="s">
        <v>0</v>
      </c>
      <c r="E158" s="5" t="s">
        <v>15</v>
      </c>
      <c r="F158" s="5" t="s">
        <v>12</v>
      </c>
      <c r="G158" s="2">
        <v>98.74</v>
      </c>
      <c r="H158" s="2">
        <v>31.96</v>
      </c>
      <c r="I158" s="2">
        <v>8.39</v>
      </c>
      <c r="J158" s="5">
        <v>6</v>
      </c>
      <c r="L158" s="1"/>
    </row>
    <row r="159" spans="1:12" x14ac:dyDescent="0.25">
      <c r="A159" s="4">
        <v>44619</v>
      </c>
      <c r="B159" s="5" t="s">
        <v>4</v>
      </c>
      <c r="C159" s="5">
        <v>98602</v>
      </c>
      <c r="D159" s="5" t="s">
        <v>1</v>
      </c>
      <c r="E159" s="5" t="s">
        <v>16</v>
      </c>
      <c r="F159" s="5" t="s">
        <v>12</v>
      </c>
      <c r="G159" s="2">
        <v>94.45</v>
      </c>
      <c r="H159" s="2">
        <v>32.03</v>
      </c>
      <c r="I159" s="2">
        <v>9.0399999999999991</v>
      </c>
      <c r="J159" s="5">
        <v>3</v>
      </c>
      <c r="L159" s="1"/>
    </row>
    <row r="160" spans="1:12" x14ac:dyDescent="0.25">
      <c r="A160" s="4">
        <v>44619</v>
      </c>
      <c r="B160" s="5" t="s">
        <v>18</v>
      </c>
      <c r="C160" s="5">
        <v>54782</v>
      </c>
      <c r="D160" s="5" t="s">
        <v>0</v>
      </c>
      <c r="E160" s="5" t="s">
        <v>16</v>
      </c>
      <c r="F160" s="5" t="s">
        <v>14</v>
      </c>
      <c r="G160" s="2">
        <v>97.22</v>
      </c>
      <c r="H160" s="2">
        <v>30.03</v>
      </c>
      <c r="I160" s="2">
        <v>8</v>
      </c>
      <c r="J160" s="5">
        <v>0</v>
      </c>
      <c r="L160" s="1"/>
    </row>
    <row r="161" spans="1:12" x14ac:dyDescent="0.25">
      <c r="A161" s="4">
        <v>44619</v>
      </c>
      <c r="B161" s="5" t="s">
        <v>18</v>
      </c>
      <c r="C161" s="5">
        <v>98602</v>
      </c>
      <c r="D161" s="5" t="s">
        <v>1</v>
      </c>
      <c r="E161" s="5" t="s">
        <v>16</v>
      </c>
      <c r="F161" s="5" t="s">
        <v>14</v>
      </c>
      <c r="G161" s="2">
        <v>100.29</v>
      </c>
      <c r="H161" s="2">
        <v>32.07</v>
      </c>
      <c r="I161" s="2">
        <v>8.9700000000000006</v>
      </c>
      <c r="J161" s="5">
        <v>5</v>
      </c>
      <c r="L161" s="1"/>
    </row>
    <row r="162" spans="1:12" x14ac:dyDescent="0.25">
      <c r="A162" s="4">
        <v>44619</v>
      </c>
      <c r="B162" s="5" t="s">
        <v>17</v>
      </c>
      <c r="C162" s="5">
        <v>54782</v>
      </c>
      <c r="D162" s="5" t="s">
        <v>0</v>
      </c>
      <c r="E162" s="5" t="s">
        <v>16</v>
      </c>
      <c r="F162" s="5" t="s">
        <v>12</v>
      </c>
      <c r="G162" s="2">
        <v>97</v>
      </c>
      <c r="H162" s="2">
        <v>29.98</v>
      </c>
      <c r="I162" s="2">
        <v>8.5</v>
      </c>
      <c r="J162" s="5">
        <v>2</v>
      </c>
      <c r="L162" s="1"/>
    </row>
    <row r="163" spans="1:12" x14ac:dyDescent="0.25">
      <c r="A163" s="4">
        <v>44619</v>
      </c>
      <c r="B163" s="5" t="s">
        <v>17</v>
      </c>
      <c r="C163" s="5">
        <v>98602</v>
      </c>
      <c r="D163" s="5" t="s">
        <v>0</v>
      </c>
      <c r="E163" s="5" t="s">
        <v>15</v>
      </c>
      <c r="F163" s="5" t="s">
        <v>13</v>
      </c>
      <c r="G163" s="2">
        <v>97.86</v>
      </c>
      <c r="H163" s="2">
        <v>32</v>
      </c>
      <c r="I163" s="2">
        <v>8.7799999999999994</v>
      </c>
      <c r="J163" s="5">
        <v>3</v>
      </c>
      <c r="L163" s="1"/>
    </row>
    <row r="164" spans="1:12" x14ac:dyDescent="0.25">
      <c r="A164" s="4">
        <v>44620</v>
      </c>
      <c r="B164" s="5" t="s">
        <v>4</v>
      </c>
      <c r="C164" s="5">
        <v>52890</v>
      </c>
      <c r="D164" s="5" t="s">
        <v>1</v>
      </c>
      <c r="E164" s="5" t="s">
        <v>16</v>
      </c>
      <c r="F164" s="5" t="s">
        <v>14</v>
      </c>
      <c r="G164" s="2">
        <v>101.09</v>
      </c>
      <c r="H164" s="2">
        <v>31.98</v>
      </c>
      <c r="I164" s="2">
        <v>9.06</v>
      </c>
      <c r="J164" s="5">
        <v>0</v>
      </c>
      <c r="L164" s="1"/>
    </row>
    <row r="165" spans="1:12" x14ac:dyDescent="0.25">
      <c r="A165" s="4">
        <v>44620</v>
      </c>
      <c r="B165" s="5" t="s">
        <v>4</v>
      </c>
      <c r="C165" s="5">
        <v>98602</v>
      </c>
      <c r="D165" s="5" t="s">
        <v>0</v>
      </c>
      <c r="E165" s="5" t="s">
        <v>16</v>
      </c>
      <c r="F165" s="5" t="s">
        <v>13</v>
      </c>
      <c r="G165" s="2">
        <v>99.42</v>
      </c>
      <c r="H165" s="2">
        <v>32.049999999999997</v>
      </c>
      <c r="I165" s="2">
        <v>9.0500000000000007</v>
      </c>
      <c r="J165" s="5">
        <v>4</v>
      </c>
      <c r="L165" s="1"/>
    </row>
    <row r="166" spans="1:12" x14ac:dyDescent="0.25">
      <c r="A166" s="4">
        <v>44620</v>
      </c>
      <c r="B166" s="5" t="s">
        <v>18</v>
      </c>
      <c r="C166" s="5">
        <v>52890</v>
      </c>
      <c r="D166" s="5" t="s">
        <v>0</v>
      </c>
      <c r="E166" s="5" t="s">
        <v>15</v>
      </c>
      <c r="F166" s="5" t="s">
        <v>12</v>
      </c>
      <c r="G166" s="2">
        <v>96.84</v>
      </c>
      <c r="H166" s="2">
        <v>32</v>
      </c>
      <c r="I166" s="2">
        <v>8.66</v>
      </c>
      <c r="J166" s="5">
        <v>1</v>
      </c>
      <c r="L166" s="1"/>
    </row>
    <row r="167" spans="1:12" x14ac:dyDescent="0.25">
      <c r="A167" s="4">
        <v>44620</v>
      </c>
      <c r="B167" s="5" t="s">
        <v>18</v>
      </c>
      <c r="C167" s="5">
        <v>98602</v>
      </c>
      <c r="D167" s="5" t="s">
        <v>1</v>
      </c>
      <c r="E167" s="5" t="s">
        <v>15</v>
      </c>
      <c r="F167" s="5" t="s">
        <v>14</v>
      </c>
      <c r="G167" s="2">
        <v>103.11</v>
      </c>
      <c r="H167" s="2">
        <v>32.049999999999997</v>
      </c>
      <c r="I167" s="2">
        <v>8.42</v>
      </c>
      <c r="J167" s="5">
        <v>1</v>
      </c>
      <c r="L167" s="1"/>
    </row>
    <row r="168" spans="1:12" x14ac:dyDescent="0.25">
      <c r="A168" s="4">
        <v>44620</v>
      </c>
      <c r="B168" s="5" t="s">
        <v>17</v>
      </c>
      <c r="C168" s="5">
        <v>19624</v>
      </c>
      <c r="D168" s="5" t="s">
        <v>1</v>
      </c>
      <c r="E168" s="5" t="s">
        <v>15</v>
      </c>
      <c r="F168" s="5" t="s">
        <v>14</v>
      </c>
      <c r="G168" s="2">
        <v>98.59</v>
      </c>
      <c r="H168" s="2">
        <v>31.9</v>
      </c>
      <c r="I168" s="2">
        <v>8.36</v>
      </c>
      <c r="J168" s="5">
        <v>0</v>
      </c>
      <c r="L168" s="1"/>
    </row>
    <row r="169" spans="1:12" x14ac:dyDescent="0.25">
      <c r="A169" s="4">
        <v>44620</v>
      </c>
      <c r="B169" s="5" t="s">
        <v>17</v>
      </c>
      <c r="C169" s="5">
        <v>98602</v>
      </c>
      <c r="D169" s="5" t="s">
        <v>0</v>
      </c>
      <c r="E169" s="5" t="s">
        <v>16</v>
      </c>
      <c r="F169" s="5" t="s">
        <v>13</v>
      </c>
      <c r="G169" s="2">
        <v>97.6</v>
      </c>
      <c r="H169" s="2">
        <v>32.03</v>
      </c>
      <c r="I169" s="2">
        <v>9.06</v>
      </c>
      <c r="J169" s="5">
        <v>6</v>
      </c>
      <c r="L169" s="1"/>
    </row>
    <row r="170" spans="1:12" x14ac:dyDescent="0.25">
      <c r="A170" s="4">
        <v>44621</v>
      </c>
      <c r="B170" s="5" t="s">
        <v>4</v>
      </c>
      <c r="C170" s="5">
        <v>19624</v>
      </c>
      <c r="D170" s="5" t="s">
        <v>0</v>
      </c>
      <c r="E170" s="5" t="s">
        <v>16</v>
      </c>
      <c r="F170" s="5" t="s">
        <v>14</v>
      </c>
      <c r="G170" s="2">
        <v>98.06</v>
      </c>
      <c r="H170" s="2">
        <v>32.14</v>
      </c>
      <c r="I170" s="2">
        <v>8.65</v>
      </c>
      <c r="J170" s="5">
        <v>0</v>
      </c>
      <c r="L170" s="1"/>
    </row>
    <row r="171" spans="1:12" x14ac:dyDescent="0.25">
      <c r="A171" s="4">
        <v>44621</v>
      </c>
      <c r="B171" s="5" t="s">
        <v>4</v>
      </c>
      <c r="C171" s="5">
        <v>98602</v>
      </c>
      <c r="D171" s="5" t="s">
        <v>0</v>
      </c>
      <c r="E171" s="5" t="s">
        <v>16</v>
      </c>
      <c r="F171" s="5" t="s">
        <v>12</v>
      </c>
      <c r="G171" s="2">
        <v>97.65</v>
      </c>
      <c r="H171" s="2">
        <v>31.97</v>
      </c>
      <c r="I171" s="2">
        <v>8.35</v>
      </c>
      <c r="J171" s="5">
        <v>2</v>
      </c>
      <c r="L171" s="1"/>
    </row>
    <row r="172" spans="1:12" x14ac:dyDescent="0.25">
      <c r="A172" s="4">
        <v>44621</v>
      </c>
      <c r="B172" s="5" t="s">
        <v>18</v>
      </c>
      <c r="C172" s="5">
        <v>54782</v>
      </c>
      <c r="D172" s="5" t="s">
        <v>1</v>
      </c>
      <c r="E172" s="5" t="s">
        <v>16</v>
      </c>
      <c r="F172" s="5" t="s">
        <v>14</v>
      </c>
      <c r="G172" s="2">
        <v>100.39</v>
      </c>
      <c r="H172" s="2">
        <v>29.78</v>
      </c>
      <c r="I172" s="2">
        <v>7.99</v>
      </c>
      <c r="J172" s="5">
        <v>2</v>
      </c>
      <c r="L172" s="1"/>
    </row>
    <row r="173" spans="1:12" x14ac:dyDescent="0.25">
      <c r="A173" s="4">
        <v>44621</v>
      </c>
      <c r="B173" s="5" t="s">
        <v>18</v>
      </c>
      <c r="C173" s="5">
        <v>98602</v>
      </c>
      <c r="D173" s="5" t="s">
        <v>1</v>
      </c>
      <c r="E173" s="5" t="s">
        <v>16</v>
      </c>
      <c r="F173" s="5" t="s">
        <v>12</v>
      </c>
      <c r="G173" s="2">
        <v>99.01</v>
      </c>
      <c r="H173" s="2">
        <v>31.85</v>
      </c>
      <c r="I173" s="2">
        <v>8.82</v>
      </c>
      <c r="J173" s="5">
        <v>1</v>
      </c>
      <c r="L173" s="1"/>
    </row>
    <row r="174" spans="1:12" x14ac:dyDescent="0.25">
      <c r="A174" s="4">
        <v>44621</v>
      </c>
      <c r="B174" s="5" t="s">
        <v>17</v>
      </c>
      <c r="C174" s="5">
        <v>19624</v>
      </c>
      <c r="D174" s="5" t="s">
        <v>1</v>
      </c>
      <c r="E174" s="5" t="s">
        <v>16</v>
      </c>
      <c r="F174" s="5" t="s">
        <v>14</v>
      </c>
      <c r="G174" s="2">
        <v>96.56</v>
      </c>
      <c r="H174" s="2">
        <v>32.06</v>
      </c>
      <c r="I174" s="2">
        <v>9.0299999999999994</v>
      </c>
      <c r="J174" s="5">
        <v>2</v>
      </c>
      <c r="L174" s="1"/>
    </row>
    <row r="175" spans="1:12" x14ac:dyDescent="0.25">
      <c r="A175" s="4">
        <v>44621</v>
      </c>
      <c r="B175" s="5" t="s">
        <v>17</v>
      </c>
      <c r="C175" s="5">
        <v>52890</v>
      </c>
      <c r="D175" s="5" t="s">
        <v>0</v>
      </c>
      <c r="E175" s="5" t="s">
        <v>15</v>
      </c>
      <c r="F175" s="5" t="s">
        <v>13</v>
      </c>
      <c r="G175" s="2">
        <v>98.8</v>
      </c>
      <c r="H175" s="2">
        <v>32.06</v>
      </c>
      <c r="I175" s="2">
        <v>8.59</v>
      </c>
      <c r="J175" s="5">
        <v>0</v>
      </c>
      <c r="L175" s="1"/>
    </row>
    <row r="176" spans="1:12" x14ac:dyDescent="0.25">
      <c r="A176" s="4">
        <v>44622</v>
      </c>
      <c r="B176" s="5" t="s">
        <v>4</v>
      </c>
      <c r="C176" s="5">
        <v>52890</v>
      </c>
      <c r="D176" s="5" t="s">
        <v>0</v>
      </c>
      <c r="E176" s="5" t="s">
        <v>16</v>
      </c>
      <c r="F176" s="5" t="s">
        <v>14</v>
      </c>
      <c r="G176" s="2">
        <v>96.97</v>
      </c>
      <c r="H176" s="2">
        <v>32.130000000000003</v>
      </c>
      <c r="I176" s="2">
        <v>9.1999999999999993</v>
      </c>
      <c r="J176" s="5">
        <v>1</v>
      </c>
      <c r="L176" s="1"/>
    </row>
    <row r="177" spans="1:12" x14ac:dyDescent="0.25">
      <c r="A177" s="4">
        <v>44622</v>
      </c>
      <c r="B177" s="5" t="s">
        <v>4</v>
      </c>
      <c r="C177" s="5">
        <v>98602</v>
      </c>
      <c r="D177" s="5" t="s">
        <v>1</v>
      </c>
      <c r="E177" s="5" t="s">
        <v>15</v>
      </c>
      <c r="F177" s="5" t="s">
        <v>14</v>
      </c>
      <c r="G177" s="2">
        <v>102.42</v>
      </c>
      <c r="H177" s="2">
        <v>32.159999999999997</v>
      </c>
      <c r="I177" s="2">
        <v>8.33</v>
      </c>
      <c r="J177" s="5">
        <v>6</v>
      </c>
      <c r="L177" s="1"/>
    </row>
    <row r="178" spans="1:12" x14ac:dyDescent="0.25">
      <c r="A178" s="4">
        <v>44622</v>
      </c>
      <c r="B178" s="5" t="s">
        <v>18</v>
      </c>
      <c r="C178" s="5">
        <v>52890</v>
      </c>
      <c r="D178" s="5" t="s">
        <v>0</v>
      </c>
      <c r="E178" s="5" t="s">
        <v>16</v>
      </c>
      <c r="F178" s="5" t="s">
        <v>13</v>
      </c>
      <c r="G178" s="2">
        <v>98.16</v>
      </c>
      <c r="H178" s="2">
        <v>32.049999999999997</v>
      </c>
      <c r="I178" s="2">
        <v>8.3000000000000007</v>
      </c>
      <c r="J178" s="5">
        <v>2</v>
      </c>
      <c r="L178" s="1"/>
    </row>
    <row r="179" spans="1:12" x14ac:dyDescent="0.25">
      <c r="A179" s="4">
        <v>44622</v>
      </c>
      <c r="B179" s="5" t="s">
        <v>18</v>
      </c>
      <c r="C179" s="5">
        <v>54782</v>
      </c>
      <c r="D179" s="5" t="s">
        <v>1</v>
      </c>
      <c r="E179" s="5" t="s">
        <v>15</v>
      </c>
      <c r="F179" s="5" t="s">
        <v>14</v>
      </c>
      <c r="G179" s="2">
        <v>99.59</v>
      </c>
      <c r="H179" s="2">
        <v>30.08</v>
      </c>
      <c r="I179" s="2">
        <v>8.08</v>
      </c>
      <c r="J179" s="5">
        <v>2</v>
      </c>
      <c r="L179" s="1"/>
    </row>
    <row r="180" spans="1:12" x14ac:dyDescent="0.25">
      <c r="A180" s="4">
        <v>44622</v>
      </c>
      <c r="B180" s="5" t="s">
        <v>17</v>
      </c>
      <c r="C180" s="5">
        <v>19624</v>
      </c>
      <c r="D180" s="5" t="s">
        <v>0</v>
      </c>
      <c r="E180" s="5" t="s">
        <v>16</v>
      </c>
      <c r="F180" s="5" t="s">
        <v>13</v>
      </c>
      <c r="G180" s="2">
        <v>97.21</v>
      </c>
      <c r="H180" s="2">
        <v>31.9</v>
      </c>
      <c r="I180" s="2">
        <v>8.25</v>
      </c>
      <c r="J180" s="5">
        <v>0</v>
      </c>
      <c r="L180" s="1"/>
    </row>
    <row r="181" spans="1:12" x14ac:dyDescent="0.25">
      <c r="A181" s="4">
        <v>44622</v>
      </c>
      <c r="B181" s="5" t="s">
        <v>17</v>
      </c>
      <c r="C181" s="5">
        <v>54782</v>
      </c>
      <c r="D181" s="5" t="s">
        <v>1</v>
      </c>
      <c r="E181" s="5" t="s">
        <v>16</v>
      </c>
      <c r="F181" s="5" t="s">
        <v>14</v>
      </c>
      <c r="G181" s="2">
        <v>101.41</v>
      </c>
      <c r="H181" s="2">
        <v>30.1</v>
      </c>
      <c r="I181" s="2">
        <v>8.0299999999999994</v>
      </c>
      <c r="J181" s="5">
        <v>3</v>
      </c>
      <c r="L181" s="1"/>
    </row>
    <row r="182" spans="1:12" x14ac:dyDescent="0.25">
      <c r="A182" s="4">
        <v>44623</v>
      </c>
      <c r="B182" s="5" t="s">
        <v>4</v>
      </c>
      <c r="C182" s="5">
        <v>52890</v>
      </c>
      <c r="D182" s="5" t="s">
        <v>1</v>
      </c>
      <c r="E182" s="5" t="s">
        <v>15</v>
      </c>
      <c r="F182" s="5" t="s">
        <v>12</v>
      </c>
      <c r="G182" s="2">
        <v>100.23</v>
      </c>
      <c r="H182" s="2">
        <v>31.84</v>
      </c>
      <c r="I182" s="2">
        <v>8.34</v>
      </c>
      <c r="J182" s="5">
        <v>3</v>
      </c>
      <c r="L182" s="1"/>
    </row>
    <row r="183" spans="1:12" x14ac:dyDescent="0.25">
      <c r="A183" s="4">
        <v>44623</v>
      </c>
      <c r="B183" s="5" t="s">
        <v>4</v>
      </c>
      <c r="C183" s="5">
        <v>54782</v>
      </c>
      <c r="D183" s="5" t="s">
        <v>0</v>
      </c>
      <c r="E183" s="5" t="s">
        <v>15</v>
      </c>
      <c r="F183" s="5" t="s">
        <v>12</v>
      </c>
      <c r="G183" s="2">
        <v>97.41</v>
      </c>
      <c r="H183" s="2">
        <v>29.97</v>
      </c>
      <c r="I183" s="2">
        <v>8.36</v>
      </c>
      <c r="J183" s="5">
        <v>3</v>
      </c>
      <c r="L183" s="1"/>
    </row>
    <row r="184" spans="1:12" x14ac:dyDescent="0.25">
      <c r="A184" s="4">
        <v>44623</v>
      </c>
      <c r="B184" s="5" t="s">
        <v>18</v>
      </c>
      <c r="C184" s="5">
        <v>52890</v>
      </c>
      <c r="D184" s="5" t="s">
        <v>0</v>
      </c>
      <c r="E184" s="5" t="s">
        <v>16</v>
      </c>
      <c r="F184" s="5" t="s">
        <v>13</v>
      </c>
      <c r="G184" s="2">
        <v>97.98</v>
      </c>
      <c r="H184" s="2">
        <v>32.03</v>
      </c>
      <c r="I184" s="2">
        <v>8.3699999999999992</v>
      </c>
      <c r="J184" s="5">
        <v>0</v>
      </c>
      <c r="L184" s="1"/>
    </row>
    <row r="185" spans="1:12" x14ac:dyDescent="0.25">
      <c r="A185" s="4">
        <v>44623</v>
      </c>
      <c r="B185" s="5" t="s">
        <v>18</v>
      </c>
      <c r="C185" s="5">
        <v>98602</v>
      </c>
      <c r="D185" s="5" t="s">
        <v>1</v>
      </c>
      <c r="E185" s="5" t="s">
        <v>16</v>
      </c>
      <c r="F185" s="5" t="s">
        <v>13</v>
      </c>
      <c r="G185" s="2">
        <v>99.2</v>
      </c>
      <c r="H185" s="2">
        <v>32.08</v>
      </c>
      <c r="I185" s="2">
        <v>8.5</v>
      </c>
      <c r="J185" s="5">
        <v>1</v>
      </c>
      <c r="L185" s="1"/>
    </row>
    <row r="186" spans="1:12" x14ac:dyDescent="0.25">
      <c r="A186" s="4">
        <v>44623</v>
      </c>
      <c r="B186" s="5" t="s">
        <v>17</v>
      </c>
      <c r="C186" s="5">
        <v>52890</v>
      </c>
      <c r="D186" s="5" t="s">
        <v>1</v>
      </c>
      <c r="E186" s="5" t="s">
        <v>16</v>
      </c>
      <c r="F186" s="5" t="s">
        <v>12</v>
      </c>
      <c r="G186" s="2">
        <v>97.95</v>
      </c>
      <c r="H186" s="2">
        <v>31.97</v>
      </c>
      <c r="I186" s="2">
        <v>8.86</v>
      </c>
      <c r="J186" s="5">
        <v>3</v>
      </c>
      <c r="L186" s="1"/>
    </row>
    <row r="187" spans="1:12" x14ac:dyDescent="0.25">
      <c r="A187" s="4">
        <v>44623</v>
      </c>
      <c r="B187" s="5" t="s">
        <v>17</v>
      </c>
      <c r="C187" s="5">
        <v>98602</v>
      </c>
      <c r="D187" s="5" t="s">
        <v>1</v>
      </c>
      <c r="E187" s="5" t="s">
        <v>15</v>
      </c>
      <c r="F187" s="5" t="s">
        <v>13</v>
      </c>
      <c r="G187" s="2">
        <v>104.2</v>
      </c>
      <c r="H187" s="2">
        <v>31.94</v>
      </c>
      <c r="I187" s="2">
        <v>8.27</v>
      </c>
      <c r="J187" s="5">
        <v>3</v>
      </c>
      <c r="L187" s="1"/>
    </row>
    <row r="188" spans="1:12" x14ac:dyDescent="0.25">
      <c r="A188" s="4">
        <v>44624</v>
      </c>
      <c r="B188" s="5" t="s">
        <v>4</v>
      </c>
      <c r="C188" s="5">
        <v>54782</v>
      </c>
      <c r="D188" s="5" t="s">
        <v>1</v>
      </c>
      <c r="E188" s="5" t="s">
        <v>16</v>
      </c>
      <c r="F188" s="5" t="s">
        <v>12</v>
      </c>
      <c r="G188" s="2">
        <v>94.99</v>
      </c>
      <c r="H188" s="2">
        <v>29.85</v>
      </c>
      <c r="I188" s="2">
        <v>8.6</v>
      </c>
      <c r="J188" s="5">
        <v>1</v>
      </c>
      <c r="L188" s="1"/>
    </row>
    <row r="189" spans="1:12" x14ac:dyDescent="0.25">
      <c r="A189" s="4">
        <v>44624</v>
      </c>
      <c r="B189" s="5" t="s">
        <v>4</v>
      </c>
      <c r="C189" s="5">
        <v>98602</v>
      </c>
      <c r="D189" s="5" t="s">
        <v>0</v>
      </c>
      <c r="E189" s="5" t="s">
        <v>16</v>
      </c>
      <c r="F189" s="5" t="s">
        <v>13</v>
      </c>
      <c r="G189" s="2">
        <v>99.33</v>
      </c>
      <c r="H189" s="2">
        <v>31.9</v>
      </c>
      <c r="I189" s="2">
        <v>8.4</v>
      </c>
      <c r="J189" s="5">
        <v>2</v>
      </c>
      <c r="L189" s="1"/>
    </row>
    <row r="190" spans="1:12" x14ac:dyDescent="0.25">
      <c r="A190" s="4">
        <v>44624</v>
      </c>
      <c r="B190" s="5" t="s">
        <v>18</v>
      </c>
      <c r="C190" s="5">
        <v>19624</v>
      </c>
      <c r="D190" s="5" t="s">
        <v>0</v>
      </c>
      <c r="E190" s="5" t="s">
        <v>16</v>
      </c>
      <c r="F190" s="5" t="s">
        <v>14</v>
      </c>
      <c r="G190" s="2">
        <v>99.37</v>
      </c>
      <c r="H190" s="2">
        <v>31.89</v>
      </c>
      <c r="I190" s="2">
        <v>8.2799999999999994</v>
      </c>
      <c r="J190" s="5">
        <v>1</v>
      </c>
      <c r="L190" s="1"/>
    </row>
    <row r="191" spans="1:12" x14ac:dyDescent="0.25">
      <c r="A191" s="4">
        <v>44624</v>
      </c>
      <c r="B191" s="5" t="s">
        <v>18</v>
      </c>
      <c r="C191" s="5">
        <v>98602</v>
      </c>
      <c r="D191" s="5" t="s">
        <v>1</v>
      </c>
      <c r="E191" s="5" t="s">
        <v>16</v>
      </c>
      <c r="F191" s="5" t="s">
        <v>13</v>
      </c>
      <c r="G191" s="2">
        <v>97.98</v>
      </c>
      <c r="H191" s="2">
        <v>31.91</v>
      </c>
      <c r="I191" s="2">
        <v>8.25</v>
      </c>
      <c r="J191" s="5">
        <v>6</v>
      </c>
      <c r="L191" s="1"/>
    </row>
    <row r="192" spans="1:12" x14ac:dyDescent="0.25">
      <c r="A192" s="4">
        <v>44624</v>
      </c>
      <c r="B192" s="5" t="s">
        <v>17</v>
      </c>
      <c r="C192" s="5">
        <v>52890</v>
      </c>
      <c r="D192" s="5" t="s">
        <v>0</v>
      </c>
      <c r="E192" s="5" t="s">
        <v>16</v>
      </c>
      <c r="F192" s="5" t="s">
        <v>14</v>
      </c>
      <c r="G192" s="2">
        <v>98.11</v>
      </c>
      <c r="H192" s="2">
        <v>31.8</v>
      </c>
      <c r="I192" s="2">
        <v>9.09</v>
      </c>
      <c r="J192" s="5">
        <v>1</v>
      </c>
      <c r="L192" s="1"/>
    </row>
    <row r="193" spans="1:12" x14ac:dyDescent="0.25">
      <c r="A193" s="4">
        <v>44624</v>
      </c>
      <c r="B193" s="5" t="s">
        <v>17</v>
      </c>
      <c r="C193" s="5">
        <v>54782</v>
      </c>
      <c r="D193" s="5" t="s">
        <v>1</v>
      </c>
      <c r="E193" s="5" t="s">
        <v>16</v>
      </c>
      <c r="F193" s="5" t="s">
        <v>14</v>
      </c>
      <c r="G193" s="2">
        <v>102.42</v>
      </c>
      <c r="H193" s="2">
        <v>29.86</v>
      </c>
      <c r="I193" s="2">
        <v>8.58</v>
      </c>
      <c r="J193" s="5">
        <v>3</v>
      </c>
      <c r="L193" s="1"/>
    </row>
    <row r="194" spans="1:12" x14ac:dyDescent="0.25">
      <c r="A194" s="4">
        <v>44625</v>
      </c>
      <c r="B194" s="5" t="s">
        <v>4</v>
      </c>
      <c r="C194" s="5">
        <v>19624</v>
      </c>
      <c r="D194" s="5" t="s">
        <v>1</v>
      </c>
      <c r="E194" s="5" t="s">
        <v>15</v>
      </c>
      <c r="F194" s="5" t="s">
        <v>14</v>
      </c>
      <c r="G194" s="2">
        <v>102.3</v>
      </c>
      <c r="H194" s="2">
        <v>32.08</v>
      </c>
      <c r="I194" s="2">
        <v>8.51</v>
      </c>
      <c r="J194" s="5">
        <v>0</v>
      </c>
      <c r="L194" s="1"/>
    </row>
    <row r="195" spans="1:12" x14ac:dyDescent="0.25">
      <c r="A195" s="4">
        <v>44625</v>
      </c>
      <c r="B195" s="5" t="s">
        <v>4</v>
      </c>
      <c r="C195" s="5">
        <v>52890</v>
      </c>
      <c r="D195" s="5" t="s">
        <v>1</v>
      </c>
      <c r="E195" s="5" t="s">
        <v>15</v>
      </c>
      <c r="F195" s="5" t="s">
        <v>13</v>
      </c>
      <c r="G195" s="2">
        <v>103.39</v>
      </c>
      <c r="H195" s="2">
        <v>32.19</v>
      </c>
      <c r="I195" s="2">
        <v>9.24</v>
      </c>
      <c r="J195" s="5">
        <v>3</v>
      </c>
      <c r="L195" s="1"/>
    </row>
    <row r="196" spans="1:12" x14ac:dyDescent="0.25">
      <c r="A196" s="4">
        <v>44625</v>
      </c>
      <c r="B196" s="5" t="s">
        <v>18</v>
      </c>
      <c r="C196" s="5">
        <v>19624</v>
      </c>
      <c r="D196" s="5" t="s">
        <v>1</v>
      </c>
      <c r="E196" s="5" t="s">
        <v>15</v>
      </c>
      <c r="F196" s="5" t="s">
        <v>14</v>
      </c>
      <c r="G196" s="2">
        <v>99.81</v>
      </c>
      <c r="H196" s="2">
        <v>31.93</v>
      </c>
      <c r="I196" s="2">
        <v>8.74</v>
      </c>
      <c r="J196" s="5">
        <v>3</v>
      </c>
      <c r="L196" s="1"/>
    </row>
    <row r="197" spans="1:12" x14ac:dyDescent="0.25">
      <c r="A197" s="4">
        <v>44625</v>
      </c>
      <c r="B197" s="5" t="s">
        <v>18</v>
      </c>
      <c r="C197" s="5">
        <v>52890</v>
      </c>
      <c r="D197" s="5" t="s">
        <v>1</v>
      </c>
      <c r="E197" s="5" t="s">
        <v>15</v>
      </c>
      <c r="F197" s="5" t="s">
        <v>12</v>
      </c>
      <c r="G197" s="2">
        <v>99.36</v>
      </c>
      <c r="H197" s="2">
        <v>31.92</v>
      </c>
      <c r="I197" s="2">
        <v>8.5399999999999991</v>
      </c>
      <c r="J197" s="5">
        <v>2</v>
      </c>
      <c r="L197" s="1"/>
    </row>
    <row r="198" spans="1:12" x14ac:dyDescent="0.25">
      <c r="A198" s="4">
        <v>44625</v>
      </c>
      <c r="B198" s="5" t="s">
        <v>17</v>
      </c>
      <c r="C198" s="5">
        <v>54782</v>
      </c>
      <c r="D198" s="5" t="s">
        <v>1</v>
      </c>
      <c r="E198" s="5" t="s">
        <v>16</v>
      </c>
      <c r="F198" s="5" t="s">
        <v>12</v>
      </c>
      <c r="G198" s="2">
        <v>98.22</v>
      </c>
      <c r="H198" s="2">
        <v>29.8</v>
      </c>
      <c r="I198" s="2">
        <v>8.0299999999999994</v>
      </c>
      <c r="J198" s="5">
        <v>0</v>
      </c>
      <c r="L198" s="1"/>
    </row>
    <row r="199" spans="1:12" x14ac:dyDescent="0.25">
      <c r="A199" s="4">
        <v>44625</v>
      </c>
      <c r="B199" s="5" t="s">
        <v>17</v>
      </c>
      <c r="C199" s="5">
        <v>98602</v>
      </c>
      <c r="D199" s="5" t="s">
        <v>0</v>
      </c>
      <c r="E199" s="5" t="s">
        <v>16</v>
      </c>
      <c r="F199" s="5" t="s">
        <v>13</v>
      </c>
      <c r="G199" s="2">
        <v>99.91</v>
      </c>
      <c r="H199" s="2">
        <v>31.85</v>
      </c>
      <c r="I199" s="2">
        <v>8.24</v>
      </c>
      <c r="J199" s="5">
        <v>2</v>
      </c>
      <c r="L199" s="1"/>
    </row>
    <row r="200" spans="1:12" x14ac:dyDescent="0.25">
      <c r="A200" s="4">
        <v>44626</v>
      </c>
      <c r="B200" s="5" t="s">
        <v>4</v>
      </c>
      <c r="C200" s="5">
        <v>19624</v>
      </c>
      <c r="D200" s="5" t="s">
        <v>0</v>
      </c>
      <c r="E200" s="5" t="s">
        <v>15</v>
      </c>
      <c r="F200" s="5" t="s">
        <v>12</v>
      </c>
      <c r="G200" s="2">
        <v>97.51</v>
      </c>
      <c r="H200" s="2">
        <v>32.04</v>
      </c>
      <c r="I200" s="2">
        <v>8.42</v>
      </c>
      <c r="J200" s="5">
        <v>3</v>
      </c>
      <c r="L200" s="1"/>
    </row>
    <row r="201" spans="1:12" x14ac:dyDescent="0.25">
      <c r="A201" s="4">
        <v>44626</v>
      </c>
      <c r="B201" s="5" t="s">
        <v>4</v>
      </c>
      <c r="C201" s="5">
        <v>19624</v>
      </c>
      <c r="D201" s="5" t="s">
        <v>1</v>
      </c>
      <c r="E201" s="5" t="s">
        <v>15</v>
      </c>
      <c r="F201" s="5" t="s">
        <v>13</v>
      </c>
      <c r="G201" s="2">
        <v>99.71</v>
      </c>
      <c r="H201" s="2">
        <v>32.14</v>
      </c>
      <c r="I201" s="2">
        <v>8.42</v>
      </c>
      <c r="J201" s="5">
        <v>0</v>
      </c>
      <c r="L201" s="1"/>
    </row>
    <row r="202" spans="1:12" x14ac:dyDescent="0.25">
      <c r="A202" s="4">
        <v>44626</v>
      </c>
      <c r="B202" s="5" t="s">
        <v>18</v>
      </c>
      <c r="C202" s="5">
        <v>19624</v>
      </c>
      <c r="D202" s="5" t="s">
        <v>0</v>
      </c>
      <c r="E202" s="5" t="s">
        <v>15</v>
      </c>
      <c r="F202" s="5" t="s">
        <v>12</v>
      </c>
      <c r="G202" s="2">
        <v>100.04</v>
      </c>
      <c r="H202" s="2">
        <v>31.93</v>
      </c>
      <c r="I202" s="2">
        <v>9.0399999999999991</v>
      </c>
      <c r="J202" s="5">
        <v>0</v>
      </c>
      <c r="L202" s="1"/>
    </row>
    <row r="203" spans="1:12" x14ac:dyDescent="0.25">
      <c r="A203" s="4">
        <v>44626</v>
      </c>
      <c r="B203" s="5" t="s">
        <v>18</v>
      </c>
      <c r="C203" s="5">
        <v>52890</v>
      </c>
      <c r="D203" s="5" t="s">
        <v>1</v>
      </c>
      <c r="E203" s="5" t="s">
        <v>16</v>
      </c>
      <c r="F203" s="5" t="s">
        <v>13</v>
      </c>
      <c r="G203" s="2">
        <v>91.95</v>
      </c>
      <c r="H203" s="2">
        <v>31.81</v>
      </c>
      <c r="I203" s="2">
        <v>8.9</v>
      </c>
      <c r="J203" s="5">
        <v>3</v>
      </c>
      <c r="L203" s="1"/>
    </row>
    <row r="204" spans="1:12" x14ac:dyDescent="0.25">
      <c r="A204" s="4">
        <v>44626</v>
      </c>
      <c r="B204" s="5" t="s">
        <v>17</v>
      </c>
      <c r="C204" s="5">
        <v>52890</v>
      </c>
      <c r="D204" s="5" t="s">
        <v>0</v>
      </c>
      <c r="E204" s="5" t="s">
        <v>16</v>
      </c>
      <c r="F204" s="5" t="s">
        <v>13</v>
      </c>
      <c r="G204" s="2">
        <v>98.42</v>
      </c>
      <c r="H204" s="2">
        <v>32.04</v>
      </c>
      <c r="I204" s="2">
        <v>9.02</v>
      </c>
      <c r="J204" s="5">
        <v>2</v>
      </c>
      <c r="L204" s="1"/>
    </row>
    <row r="205" spans="1:12" x14ac:dyDescent="0.25">
      <c r="A205" s="4">
        <v>44626</v>
      </c>
      <c r="B205" s="5" t="s">
        <v>17</v>
      </c>
      <c r="C205" s="5">
        <v>98602</v>
      </c>
      <c r="D205" s="5" t="s">
        <v>1</v>
      </c>
      <c r="E205" s="5" t="s">
        <v>16</v>
      </c>
      <c r="F205" s="5" t="s">
        <v>14</v>
      </c>
      <c r="G205" s="2">
        <v>97.29</v>
      </c>
      <c r="H205" s="2">
        <v>31.93</v>
      </c>
      <c r="I205" s="2">
        <v>8.7799999999999994</v>
      </c>
      <c r="J205" s="5">
        <v>6</v>
      </c>
      <c r="L205" s="1"/>
    </row>
    <row r="206" spans="1:12" x14ac:dyDescent="0.25">
      <c r="A206" s="4">
        <v>44627</v>
      </c>
      <c r="B206" s="5" t="s">
        <v>4</v>
      </c>
      <c r="C206" s="5">
        <v>52890</v>
      </c>
      <c r="D206" s="5" t="s">
        <v>1</v>
      </c>
      <c r="E206" s="5" t="s">
        <v>15</v>
      </c>
      <c r="F206" s="5" t="s">
        <v>13</v>
      </c>
      <c r="G206" s="2">
        <v>106.53</v>
      </c>
      <c r="H206" s="2">
        <v>31.99</v>
      </c>
      <c r="I206" s="2">
        <v>8.4499999999999993</v>
      </c>
      <c r="J206" s="5">
        <v>2</v>
      </c>
      <c r="L206" s="1"/>
    </row>
    <row r="207" spans="1:12" x14ac:dyDescent="0.25">
      <c r="A207" s="4">
        <v>44627</v>
      </c>
      <c r="B207" s="5" t="s">
        <v>4</v>
      </c>
      <c r="C207" s="5">
        <v>98602</v>
      </c>
      <c r="D207" s="5" t="s">
        <v>1</v>
      </c>
      <c r="E207" s="5" t="s">
        <v>16</v>
      </c>
      <c r="F207" s="5" t="s">
        <v>13</v>
      </c>
      <c r="G207" s="2">
        <v>100.37</v>
      </c>
      <c r="H207" s="2">
        <v>31.81</v>
      </c>
      <c r="I207" s="2">
        <v>9.07</v>
      </c>
      <c r="J207" s="5">
        <v>4</v>
      </c>
      <c r="L207" s="1"/>
    </row>
    <row r="208" spans="1:12" x14ac:dyDescent="0.25">
      <c r="A208" s="4">
        <v>44627</v>
      </c>
      <c r="B208" s="5" t="s">
        <v>18</v>
      </c>
      <c r="C208" s="5">
        <v>52890</v>
      </c>
      <c r="D208" s="5" t="s">
        <v>1</v>
      </c>
      <c r="E208" s="5" t="s">
        <v>16</v>
      </c>
      <c r="F208" s="5" t="s">
        <v>13</v>
      </c>
      <c r="G208" s="2">
        <v>104.45</v>
      </c>
      <c r="H208" s="2">
        <v>31.99</v>
      </c>
      <c r="I208" s="2">
        <v>8.31</v>
      </c>
      <c r="J208" s="5">
        <v>3</v>
      </c>
      <c r="L208" s="1"/>
    </row>
    <row r="209" spans="1:12" x14ac:dyDescent="0.25">
      <c r="A209" s="4">
        <v>44627</v>
      </c>
      <c r="B209" s="5" t="s">
        <v>18</v>
      </c>
      <c r="C209" s="5">
        <v>98602</v>
      </c>
      <c r="D209" s="5" t="s">
        <v>1</v>
      </c>
      <c r="E209" s="5" t="s">
        <v>15</v>
      </c>
      <c r="F209" s="5" t="s">
        <v>14</v>
      </c>
      <c r="G209" s="2">
        <v>104.15</v>
      </c>
      <c r="H209" s="2">
        <v>31.9</v>
      </c>
      <c r="I209" s="2">
        <v>8.2200000000000006</v>
      </c>
      <c r="J209" s="5">
        <v>3</v>
      </c>
      <c r="L209" s="1"/>
    </row>
    <row r="210" spans="1:12" x14ac:dyDescent="0.25">
      <c r="A210" s="4">
        <v>44627</v>
      </c>
      <c r="B210" s="5" t="s">
        <v>17</v>
      </c>
      <c r="C210" s="5">
        <v>54782</v>
      </c>
      <c r="D210" s="5" t="s">
        <v>0</v>
      </c>
      <c r="E210" s="5" t="s">
        <v>16</v>
      </c>
      <c r="F210" s="5" t="s">
        <v>14</v>
      </c>
      <c r="G210" s="2">
        <v>99.97</v>
      </c>
      <c r="H210" s="2">
        <v>30.18</v>
      </c>
      <c r="I210" s="2">
        <v>7.88</v>
      </c>
      <c r="J210" s="5">
        <v>1</v>
      </c>
      <c r="L210" s="1"/>
    </row>
    <row r="211" spans="1:12" x14ac:dyDescent="0.25">
      <c r="A211" s="4">
        <v>44627</v>
      </c>
      <c r="B211" s="5" t="s">
        <v>17</v>
      </c>
      <c r="C211" s="5">
        <v>98602</v>
      </c>
      <c r="D211" s="5" t="s">
        <v>1</v>
      </c>
      <c r="E211" s="5" t="s">
        <v>16</v>
      </c>
      <c r="F211" s="5" t="s">
        <v>14</v>
      </c>
      <c r="G211" s="2">
        <v>97.87</v>
      </c>
      <c r="H211" s="2">
        <v>31.82</v>
      </c>
      <c r="I211" s="2">
        <v>8.7100000000000009</v>
      </c>
      <c r="J211" s="5">
        <v>1</v>
      </c>
      <c r="L211" s="1"/>
    </row>
    <row r="212" spans="1:12" x14ac:dyDescent="0.25">
      <c r="A212" s="4">
        <v>44628</v>
      </c>
      <c r="B212" s="5" t="s">
        <v>4</v>
      </c>
      <c r="C212" s="5">
        <v>54782</v>
      </c>
      <c r="D212" s="5" t="s">
        <v>0</v>
      </c>
      <c r="E212" s="5" t="s">
        <v>16</v>
      </c>
      <c r="F212" s="5" t="s">
        <v>14</v>
      </c>
      <c r="G212" s="2">
        <v>98.04</v>
      </c>
      <c r="H212" s="2">
        <v>29.91</v>
      </c>
      <c r="I212" s="2">
        <v>8.52</v>
      </c>
      <c r="J212" s="5">
        <v>0</v>
      </c>
      <c r="L212" s="1"/>
    </row>
    <row r="213" spans="1:12" x14ac:dyDescent="0.25">
      <c r="A213" s="4">
        <v>44628</v>
      </c>
      <c r="B213" s="5" t="s">
        <v>4</v>
      </c>
      <c r="C213" s="5">
        <v>54782</v>
      </c>
      <c r="D213" s="5" t="s">
        <v>0</v>
      </c>
      <c r="E213" s="5" t="s">
        <v>15</v>
      </c>
      <c r="F213" s="5" t="s">
        <v>14</v>
      </c>
      <c r="G213" s="2">
        <v>98.97</v>
      </c>
      <c r="H213" s="2">
        <v>30.04</v>
      </c>
      <c r="I213" s="2">
        <v>8.4499999999999993</v>
      </c>
      <c r="J213" s="5">
        <v>1</v>
      </c>
      <c r="L213" s="1"/>
    </row>
    <row r="214" spans="1:12" x14ac:dyDescent="0.25">
      <c r="A214" s="4">
        <v>44628</v>
      </c>
      <c r="B214" s="5" t="s">
        <v>18</v>
      </c>
      <c r="C214" s="5">
        <v>19624</v>
      </c>
      <c r="D214" s="5" t="s">
        <v>0</v>
      </c>
      <c r="E214" s="5" t="s">
        <v>16</v>
      </c>
      <c r="F214" s="5" t="s">
        <v>13</v>
      </c>
      <c r="G214" s="2">
        <v>98.96</v>
      </c>
      <c r="H214" s="2">
        <v>32</v>
      </c>
      <c r="I214" s="2">
        <v>8.8800000000000008</v>
      </c>
      <c r="J214" s="5">
        <v>2</v>
      </c>
      <c r="L214" s="1"/>
    </row>
    <row r="215" spans="1:12" x14ac:dyDescent="0.25">
      <c r="A215" s="4">
        <v>44628</v>
      </c>
      <c r="B215" s="5" t="s">
        <v>18</v>
      </c>
      <c r="C215" s="5">
        <v>54782</v>
      </c>
      <c r="D215" s="5" t="s">
        <v>0</v>
      </c>
      <c r="E215" s="5" t="s">
        <v>16</v>
      </c>
      <c r="F215" s="5" t="s">
        <v>13</v>
      </c>
      <c r="G215" s="2">
        <v>98.02</v>
      </c>
      <c r="H215" s="2">
        <v>30.07</v>
      </c>
      <c r="I215" s="2">
        <v>8.41</v>
      </c>
      <c r="J215" s="5">
        <v>1</v>
      </c>
      <c r="L215" s="1"/>
    </row>
    <row r="216" spans="1:12" x14ac:dyDescent="0.25">
      <c r="A216" s="4">
        <v>44628</v>
      </c>
      <c r="B216" s="5" t="s">
        <v>17</v>
      </c>
      <c r="C216" s="5">
        <v>19624</v>
      </c>
      <c r="D216" s="5" t="s">
        <v>0</v>
      </c>
      <c r="E216" s="5" t="s">
        <v>16</v>
      </c>
      <c r="F216" s="5" t="s">
        <v>14</v>
      </c>
      <c r="G216" s="2">
        <v>97.19</v>
      </c>
      <c r="H216" s="2">
        <v>32.020000000000003</v>
      </c>
      <c r="I216" s="2">
        <v>8.34</v>
      </c>
      <c r="J216" s="5">
        <v>1</v>
      </c>
      <c r="L216" s="1"/>
    </row>
    <row r="217" spans="1:12" x14ac:dyDescent="0.25">
      <c r="A217" s="4">
        <v>44628</v>
      </c>
      <c r="B217" s="5" t="s">
        <v>17</v>
      </c>
      <c r="C217" s="5">
        <v>52890</v>
      </c>
      <c r="D217" s="5" t="s">
        <v>0</v>
      </c>
      <c r="E217" s="5" t="s">
        <v>15</v>
      </c>
      <c r="F217" s="5" t="s">
        <v>12</v>
      </c>
      <c r="G217" s="2">
        <v>96.71</v>
      </c>
      <c r="H217" s="2">
        <v>32.11</v>
      </c>
      <c r="I217" s="2">
        <v>8.52</v>
      </c>
      <c r="J217" s="5">
        <v>3</v>
      </c>
      <c r="L217" s="1"/>
    </row>
    <row r="218" spans="1:12" x14ac:dyDescent="0.25">
      <c r="A218" s="4">
        <v>44629</v>
      </c>
      <c r="B218" s="5" t="s">
        <v>4</v>
      </c>
      <c r="C218" s="5">
        <v>52890</v>
      </c>
      <c r="D218" s="5" t="s">
        <v>0</v>
      </c>
      <c r="E218" s="5" t="s">
        <v>16</v>
      </c>
      <c r="F218" s="5" t="s">
        <v>13</v>
      </c>
      <c r="G218" s="2">
        <v>95.77</v>
      </c>
      <c r="H218" s="2">
        <v>32.049999999999997</v>
      </c>
      <c r="I218" s="2">
        <v>8.34</v>
      </c>
      <c r="J218" s="5">
        <v>2</v>
      </c>
      <c r="L218" s="1"/>
    </row>
    <row r="219" spans="1:12" x14ac:dyDescent="0.25">
      <c r="A219" s="4">
        <v>44629</v>
      </c>
      <c r="B219" s="5" t="s">
        <v>4</v>
      </c>
      <c r="C219" s="5">
        <v>52890</v>
      </c>
      <c r="D219" s="5" t="s">
        <v>1</v>
      </c>
      <c r="E219" s="5" t="s">
        <v>16</v>
      </c>
      <c r="F219" s="5" t="s">
        <v>12</v>
      </c>
      <c r="G219" s="2">
        <v>95.88</v>
      </c>
      <c r="H219" s="2">
        <v>31.81</v>
      </c>
      <c r="I219" s="2">
        <v>9.01</v>
      </c>
      <c r="J219" s="5">
        <v>2</v>
      </c>
      <c r="L219" s="1"/>
    </row>
    <row r="220" spans="1:12" x14ac:dyDescent="0.25">
      <c r="A220" s="4">
        <v>44629</v>
      </c>
      <c r="B220" s="5" t="s">
        <v>18</v>
      </c>
      <c r="C220" s="5">
        <v>52890</v>
      </c>
      <c r="D220" s="5" t="s">
        <v>1</v>
      </c>
      <c r="E220" s="5" t="s">
        <v>16</v>
      </c>
      <c r="F220" s="5" t="s">
        <v>13</v>
      </c>
      <c r="G220" s="2">
        <v>100.64</v>
      </c>
      <c r="H220" s="2">
        <v>31.94</v>
      </c>
      <c r="I220" s="2">
        <v>8.73</v>
      </c>
      <c r="J220" s="5">
        <v>1</v>
      </c>
      <c r="L220" s="1"/>
    </row>
    <row r="221" spans="1:12" x14ac:dyDescent="0.25">
      <c r="A221" s="4">
        <v>44629</v>
      </c>
      <c r="B221" s="5" t="s">
        <v>18</v>
      </c>
      <c r="C221" s="5">
        <v>54782</v>
      </c>
      <c r="D221" s="5" t="s">
        <v>0</v>
      </c>
      <c r="E221" s="5" t="s">
        <v>16</v>
      </c>
      <c r="F221" s="5" t="s">
        <v>14</v>
      </c>
      <c r="G221" s="2">
        <v>97.4</v>
      </c>
      <c r="H221" s="2">
        <v>29.93</v>
      </c>
      <c r="I221" s="2">
        <v>8.65</v>
      </c>
      <c r="J221" s="5">
        <v>1</v>
      </c>
      <c r="L221" s="1"/>
    </row>
    <row r="222" spans="1:12" x14ac:dyDescent="0.25">
      <c r="A222" s="4">
        <v>44629</v>
      </c>
      <c r="B222" s="5" t="s">
        <v>17</v>
      </c>
      <c r="C222" s="5">
        <v>54782</v>
      </c>
      <c r="D222" s="5" t="s">
        <v>1</v>
      </c>
      <c r="E222" s="5" t="s">
        <v>16</v>
      </c>
      <c r="F222" s="5" t="s">
        <v>12</v>
      </c>
      <c r="G222" s="2">
        <v>102.58</v>
      </c>
      <c r="H222" s="2">
        <v>29.83</v>
      </c>
      <c r="I222" s="2">
        <v>7.74</v>
      </c>
      <c r="J222" s="5">
        <v>2</v>
      </c>
      <c r="L222" s="1"/>
    </row>
    <row r="223" spans="1:12" x14ac:dyDescent="0.25">
      <c r="A223" s="4">
        <v>44629</v>
      </c>
      <c r="B223" s="5" t="s">
        <v>17</v>
      </c>
      <c r="C223" s="5">
        <v>54782</v>
      </c>
      <c r="D223" s="5" t="s">
        <v>1</v>
      </c>
      <c r="E223" s="5" t="s">
        <v>15</v>
      </c>
      <c r="F223" s="5" t="s">
        <v>12</v>
      </c>
      <c r="G223" s="2">
        <v>97.93</v>
      </c>
      <c r="H223" s="2">
        <v>30.09</v>
      </c>
      <c r="I223" s="2">
        <v>8.66</v>
      </c>
      <c r="J223" s="5">
        <v>2</v>
      </c>
      <c r="L223" s="1"/>
    </row>
    <row r="224" spans="1:12" x14ac:dyDescent="0.25">
      <c r="A224" s="4">
        <v>44630</v>
      </c>
      <c r="B224" s="5" t="s">
        <v>4</v>
      </c>
      <c r="C224" s="5">
        <v>52890</v>
      </c>
      <c r="D224" s="5" t="s">
        <v>1</v>
      </c>
      <c r="E224" s="5" t="s">
        <v>16</v>
      </c>
      <c r="F224" s="5" t="s">
        <v>13</v>
      </c>
      <c r="G224" s="2">
        <v>99.4</v>
      </c>
      <c r="H224" s="2">
        <v>31.69</v>
      </c>
      <c r="I224" s="2">
        <v>8.2799999999999994</v>
      </c>
      <c r="J224" s="5">
        <v>2</v>
      </c>
      <c r="L224" s="1"/>
    </row>
    <row r="225" spans="1:12" x14ac:dyDescent="0.25">
      <c r="A225" s="4">
        <v>44630</v>
      </c>
      <c r="B225" s="5" t="s">
        <v>4</v>
      </c>
      <c r="C225" s="5">
        <v>54782</v>
      </c>
      <c r="D225" s="5" t="s">
        <v>1</v>
      </c>
      <c r="E225" s="5" t="s">
        <v>16</v>
      </c>
      <c r="F225" s="5" t="s">
        <v>13</v>
      </c>
      <c r="G225" s="2">
        <v>99.34</v>
      </c>
      <c r="H225" s="2">
        <v>30.05</v>
      </c>
      <c r="I225" s="2">
        <v>8.59</v>
      </c>
      <c r="J225" s="5">
        <v>1</v>
      </c>
      <c r="L225" s="1"/>
    </row>
    <row r="226" spans="1:12" x14ac:dyDescent="0.25">
      <c r="A226" s="4">
        <v>44630</v>
      </c>
      <c r="B226" s="5" t="s">
        <v>18</v>
      </c>
      <c r="C226" s="5">
        <v>19624</v>
      </c>
      <c r="D226" s="5" t="s">
        <v>0</v>
      </c>
      <c r="E226" s="5" t="s">
        <v>15</v>
      </c>
      <c r="F226" s="5" t="s">
        <v>13</v>
      </c>
      <c r="G226" s="2">
        <v>98.13</v>
      </c>
      <c r="H226" s="2">
        <v>31.96</v>
      </c>
      <c r="I226" s="2">
        <v>8.7799999999999994</v>
      </c>
      <c r="J226" s="5">
        <v>2</v>
      </c>
      <c r="L226" s="1"/>
    </row>
    <row r="227" spans="1:12" x14ac:dyDescent="0.25">
      <c r="A227" s="4">
        <v>44630</v>
      </c>
      <c r="B227" s="5" t="s">
        <v>18</v>
      </c>
      <c r="C227" s="5">
        <v>19624</v>
      </c>
      <c r="D227" s="5" t="s">
        <v>1</v>
      </c>
      <c r="E227" s="5" t="s">
        <v>16</v>
      </c>
      <c r="F227" s="5" t="s">
        <v>14</v>
      </c>
      <c r="G227" s="2">
        <v>96.46</v>
      </c>
      <c r="H227" s="2">
        <v>31.94</v>
      </c>
      <c r="I227" s="2">
        <v>9.02</v>
      </c>
      <c r="J227" s="5">
        <v>2</v>
      </c>
      <c r="L227" s="1"/>
    </row>
    <row r="228" spans="1:12" x14ac:dyDescent="0.25">
      <c r="A228" s="4">
        <v>44630</v>
      </c>
      <c r="B228" s="5" t="s">
        <v>17</v>
      </c>
      <c r="C228" s="5">
        <v>19624</v>
      </c>
      <c r="D228" s="5" t="s">
        <v>1</v>
      </c>
      <c r="E228" s="5" t="s">
        <v>16</v>
      </c>
      <c r="F228" s="5" t="s">
        <v>14</v>
      </c>
      <c r="G228" s="2">
        <v>99.76</v>
      </c>
      <c r="H228" s="2">
        <v>32.049999999999997</v>
      </c>
      <c r="I228" s="2">
        <v>8.61</v>
      </c>
      <c r="J228" s="5">
        <v>3</v>
      </c>
      <c r="L228" s="1"/>
    </row>
    <row r="229" spans="1:12" x14ac:dyDescent="0.25">
      <c r="A229" s="4">
        <v>44630</v>
      </c>
      <c r="B229" s="5" t="s">
        <v>17</v>
      </c>
      <c r="C229" s="5">
        <v>98602</v>
      </c>
      <c r="D229" s="5" t="s">
        <v>0</v>
      </c>
      <c r="E229" s="5" t="s">
        <v>16</v>
      </c>
      <c r="F229" s="5" t="s">
        <v>12</v>
      </c>
      <c r="G229" s="2">
        <v>96.82</v>
      </c>
      <c r="H229" s="2">
        <v>31.94</v>
      </c>
      <c r="I229" s="2">
        <v>8.5299999999999994</v>
      </c>
      <c r="J229" s="5">
        <v>5</v>
      </c>
      <c r="L229" s="1"/>
    </row>
    <row r="230" spans="1:12" x14ac:dyDescent="0.25">
      <c r="A230" s="4">
        <v>44631</v>
      </c>
      <c r="B230" s="5" t="s">
        <v>4</v>
      </c>
      <c r="C230" s="5">
        <v>54782</v>
      </c>
      <c r="D230" s="5" t="s">
        <v>0</v>
      </c>
      <c r="E230" s="5" t="s">
        <v>16</v>
      </c>
      <c r="F230" s="5" t="s">
        <v>12</v>
      </c>
      <c r="G230" s="2">
        <v>98.38</v>
      </c>
      <c r="H230" s="2">
        <v>29.85</v>
      </c>
      <c r="I230" s="2">
        <v>8.1</v>
      </c>
      <c r="J230" s="5">
        <v>3</v>
      </c>
      <c r="L230" s="1"/>
    </row>
    <row r="231" spans="1:12" x14ac:dyDescent="0.25">
      <c r="A231" s="4">
        <v>44631</v>
      </c>
      <c r="B231" s="5" t="s">
        <v>4</v>
      </c>
      <c r="C231" s="5">
        <v>98602</v>
      </c>
      <c r="D231" s="5" t="s">
        <v>1</v>
      </c>
      <c r="E231" s="5" t="s">
        <v>15</v>
      </c>
      <c r="F231" s="5" t="s">
        <v>12</v>
      </c>
      <c r="G231" s="2">
        <v>103.49</v>
      </c>
      <c r="H231" s="2">
        <v>32.19</v>
      </c>
      <c r="I231" s="2">
        <v>8.31</v>
      </c>
      <c r="J231" s="5">
        <v>5</v>
      </c>
      <c r="L231" s="1"/>
    </row>
    <row r="232" spans="1:12" x14ac:dyDescent="0.25">
      <c r="A232" s="4">
        <v>44631</v>
      </c>
      <c r="B232" s="5" t="s">
        <v>18</v>
      </c>
      <c r="C232" s="5">
        <v>19624</v>
      </c>
      <c r="D232" s="5" t="s">
        <v>1</v>
      </c>
      <c r="E232" s="5" t="s">
        <v>16</v>
      </c>
      <c r="F232" s="5" t="s">
        <v>12</v>
      </c>
      <c r="G232" s="2">
        <v>98.17</v>
      </c>
      <c r="H232" s="2">
        <v>31.88</v>
      </c>
      <c r="I232" s="2">
        <v>8.81</v>
      </c>
      <c r="J232" s="5">
        <v>3</v>
      </c>
      <c r="L232" s="1"/>
    </row>
    <row r="233" spans="1:12" x14ac:dyDescent="0.25">
      <c r="A233" s="4">
        <v>44631</v>
      </c>
      <c r="B233" s="5" t="s">
        <v>18</v>
      </c>
      <c r="C233" s="5">
        <v>52890</v>
      </c>
      <c r="D233" s="5" t="s">
        <v>0</v>
      </c>
      <c r="E233" s="5" t="s">
        <v>16</v>
      </c>
      <c r="F233" s="5" t="s">
        <v>13</v>
      </c>
      <c r="G233" s="2">
        <v>99.12</v>
      </c>
      <c r="H233" s="2">
        <v>32.08</v>
      </c>
      <c r="I233" s="2">
        <v>8.81</v>
      </c>
      <c r="J233" s="5">
        <v>0</v>
      </c>
      <c r="L233" s="1"/>
    </row>
    <row r="234" spans="1:12" x14ac:dyDescent="0.25">
      <c r="A234" s="4">
        <v>44631</v>
      </c>
      <c r="B234" s="5" t="s">
        <v>17</v>
      </c>
      <c r="C234" s="5">
        <v>19624</v>
      </c>
      <c r="D234" s="5" t="s">
        <v>0</v>
      </c>
      <c r="E234" s="5" t="s">
        <v>16</v>
      </c>
      <c r="F234" s="5" t="s">
        <v>12</v>
      </c>
      <c r="G234" s="2">
        <v>98.15</v>
      </c>
      <c r="H234" s="2">
        <v>31.83</v>
      </c>
      <c r="I234" s="2">
        <v>8.69</v>
      </c>
      <c r="J234" s="5">
        <v>0</v>
      </c>
      <c r="L234" s="1"/>
    </row>
    <row r="235" spans="1:12" x14ac:dyDescent="0.25">
      <c r="A235" s="4">
        <v>44631</v>
      </c>
      <c r="B235" s="5" t="s">
        <v>17</v>
      </c>
      <c r="C235" s="5">
        <v>54782</v>
      </c>
      <c r="D235" s="5" t="s">
        <v>0</v>
      </c>
      <c r="E235" s="5" t="s">
        <v>15</v>
      </c>
      <c r="F235" s="5" t="s">
        <v>14</v>
      </c>
      <c r="G235" s="2">
        <v>97.19</v>
      </c>
      <c r="H235" s="2">
        <v>30.03</v>
      </c>
      <c r="I235" s="2">
        <v>8.17</v>
      </c>
      <c r="J235" s="5">
        <v>2</v>
      </c>
      <c r="L235" s="1"/>
    </row>
    <row r="236" spans="1:12" x14ac:dyDescent="0.25">
      <c r="A236" s="4">
        <v>44632</v>
      </c>
      <c r="B236" s="5" t="s">
        <v>4</v>
      </c>
      <c r="C236" s="5">
        <v>54782</v>
      </c>
      <c r="D236" s="5" t="s">
        <v>0</v>
      </c>
      <c r="E236" s="5" t="s">
        <v>15</v>
      </c>
      <c r="F236" s="5" t="s">
        <v>13</v>
      </c>
      <c r="G236" s="2">
        <v>97.32</v>
      </c>
      <c r="H236" s="2">
        <v>29.95</v>
      </c>
      <c r="I236" s="2">
        <v>8.36</v>
      </c>
      <c r="J236" s="5">
        <v>2</v>
      </c>
      <c r="L236" s="1"/>
    </row>
    <row r="237" spans="1:12" x14ac:dyDescent="0.25">
      <c r="A237" s="4">
        <v>44632</v>
      </c>
      <c r="B237" s="5" t="s">
        <v>4</v>
      </c>
      <c r="C237" s="5">
        <v>98602</v>
      </c>
      <c r="D237" s="5" t="s">
        <v>1</v>
      </c>
      <c r="E237" s="5" t="s">
        <v>16</v>
      </c>
      <c r="F237" s="5" t="s">
        <v>13</v>
      </c>
      <c r="G237" s="2">
        <v>94.56</v>
      </c>
      <c r="H237" s="2">
        <v>32.119999999999997</v>
      </c>
      <c r="I237" s="2">
        <v>9.17</v>
      </c>
      <c r="J237" s="5">
        <v>1</v>
      </c>
      <c r="L237" s="1"/>
    </row>
    <row r="238" spans="1:12" x14ac:dyDescent="0.25">
      <c r="A238" s="4">
        <v>44632</v>
      </c>
      <c r="B238" s="5" t="s">
        <v>18</v>
      </c>
      <c r="C238" s="5">
        <v>52890</v>
      </c>
      <c r="D238" s="5" t="s">
        <v>1</v>
      </c>
      <c r="E238" s="5" t="s">
        <v>16</v>
      </c>
      <c r="F238" s="5" t="s">
        <v>12</v>
      </c>
      <c r="G238" s="2">
        <v>103.21</v>
      </c>
      <c r="H238" s="2">
        <v>32.28</v>
      </c>
      <c r="I238" s="2">
        <v>9</v>
      </c>
      <c r="J238" s="5">
        <v>3</v>
      </c>
      <c r="L238" s="1"/>
    </row>
    <row r="239" spans="1:12" x14ac:dyDescent="0.25">
      <c r="A239" s="4">
        <v>44632</v>
      </c>
      <c r="B239" s="5" t="s">
        <v>18</v>
      </c>
      <c r="C239" s="5">
        <v>98602</v>
      </c>
      <c r="D239" s="5" t="s">
        <v>1</v>
      </c>
      <c r="E239" s="5" t="s">
        <v>15</v>
      </c>
      <c r="F239" s="5" t="s">
        <v>12</v>
      </c>
      <c r="G239" s="2">
        <v>107.33</v>
      </c>
      <c r="H239" s="2">
        <v>32</v>
      </c>
      <c r="I239" s="2">
        <v>8.34</v>
      </c>
      <c r="J239" s="5">
        <v>2</v>
      </c>
      <c r="L239" s="1"/>
    </row>
    <row r="240" spans="1:12" x14ac:dyDescent="0.25">
      <c r="A240" s="4">
        <v>44632</v>
      </c>
      <c r="B240" s="5" t="s">
        <v>17</v>
      </c>
      <c r="C240" s="5">
        <v>19624</v>
      </c>
      <c r="D240" s="5" t="s">
        <v>0</v>
      </c>
      <c r="E240" s="5" t="s">
        <v>15</v>
      </c>
      <c r="F240" s="5" t="s">
        <v>12</v>
      </c>
      <c r="G240" s="2">
        <v>97.77</v>
      </c>
      <c r="H240" s="2">
        <v>31.94</v>
      </c>
      <c r="I240" s="2">
        <v>8.68</v>
      </c>
      <c r="J240" s="5">
        <v>0</v>
      </c>
      <c r="L240" s="1"/>
    </row>
    <row r="241" spans="1:12" x14ac:dyDescent="0.25">
      <c r="A241" s="4">
        <v>44632</v>
      </c>
      <c r="B241" s="5" t="s">
        <v>17</v>
      </c>
      <c r="C241" s="5">
        <v>98602</v>
      </c>
      <c r="D241" s="5" t="s">
        <v>0</v>
      </c>
      <c r="E241" s="5" t="s">
        <v>16</v>
      </c>
      <c r="F241" s="5" t="s">
        <v>13</v>
      </c>
      <c r="G241" s="2">
        <v>96.91</v>
      </c>
      <c r="H241" s="2">
        <v>31.9</v>
      </c>
      <c r="I241" s="2">
        <v>9.0500000000000007</v>
      </c>
      <c r="J241" s="5">
        <v>3</v>
      </c>
      <c r="L241" s="1"/>
    </row>
    <row r="242" spans="1:12" x14ac:dyDescent="0.25">
      <c r="A242" s="4">
        <v>44633</v>
      </c>
      <c r="B242" s="5" t="s">
        <v>4</v>
      </c>
      <c r="C242" s="5">
        <v>19624</v>
      </c>
      <c r="D242" s="5" t="s">
        <v>0</v>
      </c>
      <c r="E242" s="5" t="s">
        <v>16</v>
      </c>
      <c r="F242" s="5" t="s">
        <v>12</v>
      </c>
      <c r="G242" s="2">
        <v>94.97</v>
      </c>
      <c r="H242" s="2">
        <v>31.94</v>
      </c>
      <c r="I242" s="2">
        <v>8.2799999999999994</v>
      </c>
      <c r="J242" s="5">
        <v>1</v>
      </c>
      <c r="L242" s="1"/>
    </row>
    <row r="243" spans="1:12" x14ac:dyDescent="0.25">
      <c r="A243" s="4">
        <v>44633</v>
      </c>
      <c r="B243" s="5" t="s">
        <v>4</v>
      </c>
      <c r="C243" s="5">
        <v>54782</v>
      </c>
      <c r="D243" s="5" t="s">
        <v>0</v>
      </c>
      <c r="E243" s="5" t="s">
        <v>15</v>
      </c>
      <c r="F243" s="5" t="s">
        <v>12</v>
      </c>
      <c r="G243" s="2">
        <v>100.01</v>
      </c>
      <c r="H243" s="2">
        <v>29.91</v>
      </c>
      <c r="I243" s="2">
        <v>8.48</v>
      </c>
      <c r="J243" s="5">
        <v>1</v>
      </c>
      <c r="L243" s="1"/>
    </row>
    <row r="244" spans="1:12" x14ac:dyDescent="0.25">
      <c r="A244" s="4">
        <v>44633</v>
      </c>
      <c r="B244" s="5" t="s">
        <v>18</v>
      </c>
      <c r="C244" s="5">
        <v>98602</v>
      </c>
      <c r="D244" s="5" t="s">
        <v>0</v>
      </c>
      <c r="E244" s="5" t="s">
        <v>16</v>
      </c>
      <c r="F244" s="5" t="s">
        <v>14</v>
      </c>
      <c r="G244" s="2">
        <v>98.81</v>
      </c>
      <c r="H244" s="2">
        <v>32.24</v>
      </c>
      <c r="I244" s="2">
        <v>9.2100000000000009</v>
      </c>
      <c r="J244" s="5">
        <v>1</v>
      </c>
      <c r="L244" s="1"/>
    </row>
    <row r="245" spans="1:12" x14ac:dyDescent="0.25">
      <c r="A245" s="4">
        <v>44633</v>
      </c>
      <c r="B245" s="5" t="s">
        <v>18</v>
      </c>
      <c r="C245" s="5">
        <v>98602</v>
      </c>
      <c r="D245" s="5" t="s">
        <v>1</v>
      </c>
      <c r="E245" s="5" t="s">
        <v>16</v>
      </c>
      <c r="F245" s="5" t="s">
        <v>14</v>
      </c>
      <c r="G245" s="2">
        <v>95.9</v>
      </c>
      <c r="H245" s="2">
        <v>32.020000000000003</v>
      </c>
      <c r="I245" s="2">
        <v>8.9</v>
      </c>
      <c r="J245" s="5">
        <v>2</v>
      </c>
      <c r="L245" s="1"/>
    </row>
    <row r="246" spans="1:12" x14ac:dyDescent="0.25">
      <c r="A246" s="4">
        <v>44633</v>
      </c>
      <c r="B246" s="5" t="s">
        <v>17</v>
      </c>
      <c r="C246" s="5">
        <v>19624</v>
      </c>
      <c r="D246" s="5" t="s">
        <v>0</v>
      </c>
      <c r="E246" s="5" t="s">
        <v>16</v>
      </c>
      <c r="F246" s="5" t="s">
        <v>12</v>
      </c>
      <c r="G246" s="2">
        <v>96.55</v>
      </c>
      <c r="H246" s="2">
        <v>32.04</v>
      </c>
      <c r="I246" s="2">
        <v>8.93</v>
      </c>
      <c r="J246" s="5">
        <v>3</v>
      </c>
      <c r="L246" s="1"/>
    </row>
    <row r="247" spans="1:12" x14ac:dyDescent="0.25">
      <c r="A247" s="4">
        <v>44633</v>
      </c>
      <c r="B247" s="5" t="s">
        <v>17</v>
      </c>
      <c r="C247" s="5">
        <v>54782</v>
      </c>
      <c r="D247" s="5" t="s">
        <v>1</v>
      </c>
      <c r="E247" s="5" t="s">
        <v>16</v>
      </c>
      <c r="F247" s="5" t="s">
        <v>12</v>
      </c>
      <c r="G247" s="2">
        <v>98.81</v>
      </c>
      <c r="H247" s="2">
        <v>30.02</v>
      </c>
      <c r="I247" s="2">
        <v>7.96</v>
      </c>
      <c r="J247" s="5">
        <v>3</v>
      </c>
      <c r="L247" s="1"/>
    </row>
    <row r="248" spans="1:12" x14ac:dyDescent="0.25">
      <c r="A248" s="4">
        <v>44634</v>
      </c>
      <c r="B248" s="5" t="s">
        <v>4</v>
      </c>
      <c r="C248" s="5">
        <v>52890</v>
      </c>
      <c r="D248" s="5" t="s">
        <v>0</v>
      </c>
      <c r="E248" s="5" t="s">
        <v>16</v>
      </c>
      <c r="F248" s="5" t="s">
        <v>14</v>
      </c>
      <c r="G248" s="2">
        <v>96.36</v>
      </c>
      <c r="H248" s="2">
        <v>32.01</v>
      </c>
      <c r="I248" s="2">
        <v>8.7100000000000009</v>
      </c>
      <c r="J248" s="5">
        <v>0</v>
      </c>
      <c r="L248" s="1"/>
    </row>
    <row r="249" spans="1:12" x14ac:dyDescent="0.25">
      <c r="A249" s="4">
        <v>44634</v>
      </c>
      <c r="B249" s="5" t="s">
        <v>4</v>
      </c>
      <c r="C249" s="5">
        <v>54782</v>
      </c>
      <c r="D249" s="5" t="s">
        <v>0</v>
      </c>
      <c r="E249" s="5" t="s">
        <v>15</v>
      </c>
      <c r="F249" s="5" t="s">
        <v>14</v>
      </c>
      <c r="G249" s="2">
        <v>98.44</v>
      </c>
      <c r="H249" s="2">
        <v>29.95</v>
      </c>
      <c r="I249" s="2">
        <v>7.79</v>
      </c>
      <c r="J249" s="5">
        <v>3</v>
      </c>
      <c r="L249" s="1"/>
    </row>
    <row r="250" spans="1:12" x14ac:dyDescent="0.25">
      <c r="A250" s="4">
        <v>44634</v>
      </c>
      <c r="B250" s="5" t="s">
        <v>18</v>
      </c>
      <c r="C250" s="5">
        <v>19624</v>
      </c>
      <c r="D250" s="5" t="s">
        <v>0</v>
      </c>
      <c r="E250" s="5" t="s">
        <v>16</v>
      </c>
      <c r="F250" s="5" t="s">
        <v>12</v>
      </c>
      <c r="G250" s="2">
        <v>97.09</v>
      </c>
      <c r="H250" s="2">
        <v>31.89</v>
      </c>
      <c r="I250" s="2">
        <v>8.6</v>
      </c>
      <c r="J250" s="5">
        <v>0</v>
      </c>
      <c r="L250" s="1"/>
    </row>
    <row r="251" spans="1:12" x14ac:dyDescent="0.25">
      <c r="A251" s="4">
        <v>44634</v>
      </c>
      <c r="B251" s="5" t="s">
        <v>18</v>
      </c>
      <c r="C251" s="5">
        <v>54782</v>
      </c>
      <c r="D251" s="5" t="s">
        <v>0</v>
      </c>
      <c r="E251" s="5" t="s">
        <v>16</v>
      </c>
      <c r="F251" s="5" t="s">
        <v>13</v>
      </c>
      <c r="G251" s="2">
        <v>97.06</v>
      </c>
      <c r="H251" s="2">
        <v>30.01</v>
      </c>
      <c r="I251" s="2">
        <v>8.43</v>
      </c>
      <c r="J251" s="5">
        <v>0</v>
      </c>
      <c r="L251" s="1"/>
    </row>
    <row r="252" spans="1:12" x14ac:dyDescent="0.25">
      <c r="A252" s="4">
        <v>44634</v>
      </c>
      <c r="B252" s="5" t="s">
        <v>17</v>
      </c>
      <c r="C252" s="5">
        <v>54782</v>
      </c>
      <c r="D252" s="5" t="s">
        <v>1</v>
      </c>
      <c r="E252" s="5" t="s">
        <v>16</v>
      </c>
      <c r="F252" s="5" t="s">
        <v>13</v>
      </c>
      <c r="G252" s="2">
        <v>98.14</v>
      </c>
      <c r="H252" s="2">
        <v>30.02</v>
      </c>
      <c r="I252" s="2">
        <v>7.85</v>
      </c>
      <c r="J252" s="5">
        <v>1</v>
      </c>
      <c r="L252" s="1"/>
    </row>
    <row r="253" spans="1:12" x14ac:dyDescent="0.25">
      <c r="A253" s="4">
        <v>44634</v>
      </c>
      <c r="B253" s="5" t="s">
        <v>17</v>
      </c>
      <c r="C253" s="5">
        <v>98602</v>
      </c>
      <c r="D253" s="5" t="s">
        <v>1</v>
      </c>
      <c r="E253" s="5" t="s">
        <v>16</v>
      </c>
      <c r="F253" s="5" t="s">
        <v>14</v>
      </c>
      <c r="G253" s="2">
        <v>98.35</v>
      </c>
      <c r="H253" s="2">
        <v>31.86</v>
      </c>
      <c r="I253" s="2">
        <v>9.02</v>
      </c>
      <c r="J253" s="5">
        <v>6</v>
      </c>
      <c r="L253" s="1"/>
    </row>
    <row r="254" spans="1:12" x14ac:dyDescent="0.25">
      <c r="A254" s="4">
        <v>44635</v>
      </c>
      <c r="B254" s="5" t="s">
        <v>4</v>
      </c>
      <c r="C254" s="5">
        <v>19624</v>
      </c>
      <c r="D254" s="5" t="s">
        <v>0</v>
      </c>
      <c r="E254" s="5" t="s">
        <v>16</v>
      </c>
      <c r="F254" s="5" t="s">
        <v>13</v>
      </c>
      <c r="G254" s="2">
        <v>98.54</v>
      </c>
      <c r="H254" s="2">
        <v>32.11</v>
      </c>
      <c r="I254" s="2">
        <v>8.7899999999999991</v>
      </c>
      <c r="J254" s="5">
        <v>0</v>
      </c>
      <c r="L254" s="1"/>
    </row>
    <row r="255" spans="1:12" x14ac:dyDescent="0.25">
      <c r="A255" s="4">
        <v>44635</v>
      </c>
      <c r="B255" s="5" t="s">
        <v>4</v>
      </c>
      <c r="C255" s="5">
        <v>52890</v>
      </c>
      <c r="D255" s="5" t="s">
        <v>1</v>
      </c>
      <c r="E255" s="5" t="s">
        <v>16</v>
      </c>
      <c r="F255" s="5" t="s">
        <v>13</v>
      </c>
      <c r="G255" s="2">
        <v>100.7</v>
      </c>
      <c r="H255" s="2">
        <v>32.020000000000003</v>
      </c>
      <c r="I255" s="2">
        <v>8.5500000000000007</v>
      </c>
      <c r="J255" s="5">
        <v>3</v>
      </c>
      <c r="L255" s="1"/>
    </row>
    <row r="256" spans="1:12" x14ac:dyDescent="0.25">
      <c r="A256" s="4">
        <v>44635</v>
      </c>
      <c r="B256" s="5" t="s">
        <v>18</v>
      </c>
      <c r="C256" s="5">
        <v>52890</v>
      </c>
      <c r="D256" s="5" t="s">
        <v>0</v>
      </c>
      <c r="E256" s="5" t="s">
        <v>16</v>
      </c>
      <c r="F256" s="5" t="s">
        <v>12</v>
      </c>
      <c r="G256" s="2">
        <v>97.51</v>
      </c>
      <c r="H256" s="2">
        <v>32.14</v>
      </c>
      <c r="I256" s="2">
        <v>8.75</v>
      </c>
      <c r="J256" s="5">
        <v>2</v>
      </c>
      <c r="L256" s="1"/>
    </row>
    <row r="257" spans="1:12" x14ac:dyDescent="0.25">
      <c r="A257" s="4">
        <v>44635</v>
      </c>
      <c r="B257" s="5" t="s">
        <v>18</v>
      </c>
      <c r="C257" s="5">
        <v>52890</v>
      </c>
      <c r="D257" s="5" t="s">
        <v>0</v>
      </c>
      <c r="E257" s="5" t="s">
        <v>16</v>
      </c>
      <c r="F257" s="5" t="s">
        <v>13</v>
      </c>
      <c r="G257" s="2">
        <v>99.89</v>
      </c>
      <c r="H257" s="2">
        <v>32.19</v>
      </c>
      <c r="I257" s="2">
        <v>8.4499999999999993</v>
      </c>
      <c r="J257" s="5">
        <v>1</v>
      </c>
      <c r="L257" s="1"/>
    </row>
    <row r="258" spans="1:12" x14ac:dyDescent="0.25">
      <c r="A258" s="4">
        <v>44635</v>
      </c>
      <c r="B258" s="5" t="s">
        <v>17</v>
      </c>
      <c r="C258" s="5">
        <v>52890</v>
      </c>
      <c r="D258" s="5" t="s">
        <v>0</v>
      </c>
      <c r="E258" s="5" t="s">
        <v>16</v>
      </c>
      <c r="F258" s="5" t="s">
        <v>14</v>
      </c>
      <c r="G258" s="2">
        <v>98.25</v>
      </c>
      <c r="H258" s="2">
        <v>32.159999999999997</v>
      </c>
      <c r="I258" s="2">
        <v>9.1999999999999993</v>
      </c>
      <c r="J258" s="5">
        <v>1</v>
      </c>
      <c r="L258" s="1"/>
    </row>
    <row r="259" spans="1:12" x14ac:dyDescent="0.25">
      <c r="A259" s="4">
        <v>44635</v>
      </c>
      <c r="B259" s="5" t="s">
        <v>17</v>
      </c>
      <c r="C259" s="5">
        <v>98602</v>
      </c>
      <c r="D259" s="5" t="s">
        <v>0</v>
      </c>
      <c r="E259" s="5" t="s">
        <v>16</v>
      </c>
      <c r="F259" s="5" t="s">
        <v>14</v>
      </c>
      <c r="G259" s="2">
        <v>98.35</v>
      </c>
      <c r="H259" s="2">
        <v>31.99</v>
      </c>
      <c r="I259" s="2">
        <v>9.17</v>
      </c>
      <c r="J259" s="5">
        <v>2</v>
      </c>
      <c r="L259" s="1"/>
    </row>
    <row r="260" spans="1:12" x14ac:dyDescent="0.25">
      <c r="A260" s="4">
        <v>44636</v>
      </c>
      <c r="B260" s="5" t="s">
        <v>4</v>
      </c>
      <c r="C260" s="5">
        <v>19624</v>
      </c>
      <c r="D260" s="5" t="s">
        <v>1</v>
      </c>
      <c r="E260" s="5" t="s">
        <v>15</v>
      </c>
      <c r="F260" s="5" t="s">
        <v>14</v>
      </c>
      <c r="G260" s="2">
        <v>102.8</v>
      </c>
      <c r="H260" s="2">
        <v>31.86</v>
      </c>
      <c r="I260" s="2">
        <v>8.9499999999999993</v>
      </c>
      <c r="J260" s="5">
        <v>3</v>
      </c>
      <c r="L260" s="1"/>
    </row>
    <row r="261" spans="1:12" x14ac:dyDescent="0.25">
      <c r="A261" s="4">
        <v>44636</v>
      </c>
      <c r="B261" s="5" t="s">
        <v>4</v>
      </c>
      <c r="C261" s="5">
        <v>52890</v>
      </c>
      <c r="D261" s="5" t="s">
        <v>1</v>
      </c>
      <c r="E261" s="5" t="s">
        <v>16</v>
      </c>
      <c r="F261" s="5" t="s">
        <v>12</v>
      </c>
      <c r="G261" s="2">
        <v>103.55</v>
      </c>
      <c r="H261" s="2">
        <v>31.88</v>
      </c>
      <c r="I261" s="2">
        <v>8.2799999999999994</v>
      </c>
      <c r="J261" s="5">
        <v>0</v>
      </c>
      <c r="L261" s="1"/>
    </row>
    <row r="262" spans="1:12" x14ac:dyDescent="0.25">
      <c r="A262" s="4">
        <v>44636</v>
      </c>
      <c r="B262" s="5" t="s">
        <v>18</v>
      </c>
      <c r="C262" s="5">
        <v>54782</v>
      </c>
      <c r="D262" s="5" t="s">
        <v>0</v>
      </c>
      <c r="E262" s="5" t="s">
        <v>16</v>
      </c>
      <c r="F262" s="5" t="s">
        <v>14</v>
      </c>
      <c r="G262" s="2">
        <v>98.29</v>
      </c>
      <c r="H262" s="2">
        <v>30.03</v>
      </c>
      <c r="I262" s="2">
        <v>8.58</v>
      </c>
      <c r="J262" s="5">
        <v>0</v>
      </c>
      <c r="L262" s="1"/>
    </row>
    <row r="263" spans="1:12" x14ac:dyDescent="0.25">
      <c r="A263" s="4">
        <v>44636</v>
      </c>
      <c r="B263" s="5" t="s">
        <v>18</v>
      </c>
      <c r="C263" s="5">
        <v>54782</v>
      </c>
      <c r="D263" s="5" t="s">
        <v>1</v>
      </c>
      <c r="E263" s="5" t="s">
        <v>15</v>
      </c>
      <c r="F263" s="5" t="s">
        <v>14</v>
      </c>
      <c r="G263" s="2">
        <v>106.47</v>
      </c>
      <c r="H263" s="2">
        <v>29.93</v>
      </c>
      <c r="I263" s="2">
        <v>7.73</v>
      </c>
      <c r="J263" s="5">
        <v>2</v>
      </c>
      <c r="L263" s="1"/>
    </row>
    <row r="264" spans="1:12" x14ac:dyDescent="0.25">
      <c r="A264" s="4">
        <v>44636</v>
      </c>
      <c r="B264" s="5" t="s">
        <v>17</v>
      </c>
      <c r="C264" s="5">
        <v>19624</v>
      </c>
      <c r="D264" s="5" t="s">
        <v>0</v>
      </c>
      <c r="E264" s="5" t="s">
        <v>16</v>
      </c>
      <c r="F264" s="5" t="s">
        <v>12</v>
      </c>
      <c r="G264" s="2">
        <v>98.74</v>
      </c>
      <c r="H264" s="2">
        <v>31.98</v>
      </c>
      <c r="I264" s="2">
        <v>8.4600000000000009</v>
      </c>
      <c r="J264" s="5">
        <v>2</v>
      </c>
      <c r="L264" s="1"/>
    </row>
    <row r="265" spans="1:12" x14ac:dyDescent="0.25">
      <c r="A265" s="4">
        <v>44636</v>
      </c>
      <c r="B265" s="5" t="s">
        <v>17</v>
      </c>
      <c r="C265" s="5">
        <v>54782</v>
      </c>
      <c r="D265" s="5" t="s">
        <v>1</v>
      </c>
      <c r="E265" s="5" t="s">
        <v>16</v>
      </c>
      <c r="F265" s="5" t="s">
        <v>13</v>
      </c>
      <c r="G265" s="2">
        <v>94.27</v>
      </c>
      <c r="H265" s="2">
        <v>29.98</v>
      </c>
      <c r="I265" s="2">
        <v>7.75</v>
      </c>
      <c r="J265" s="5">
        <v>0</v>
      </c>
      <c r="L265" s="1"/>
    </row>
    <row r="266" spans="1:12" x14ac:dyDescent="0.25">
      <c r="A266" s="4">
        <v>44637</v>
      </c>
      <c r="B266" s="5" t="s">
        <v>4</v>
      </c>
      <c r="C266" s="5">
        <v>19624</v>
      </c>
      <c r="D266" s="5" t="s">
        <v>0</v>
      </c>
      <c r="E266" s="5" t="s">
        <v>16</v>
      </c>
      <c r="F266" s="5" t="s">
        <v>12</v>
      </c>
      <c r="G266" s="2">
        <v>98.21</v>
      </c>
      <c r="H266" s="2">
        <v>31.9</v>
      </c>
      <c r="I266" s="2">
        <v>9.16</v>
      </c>
      <c r="J266" s="5">
        <v>1</v>
      </c>
      <c r="L266" s="1"/>
    </row>
    <row r="267" spans="1:12" x14ac:dyDescent="0.25">
      <c r="A267" s="4">
        <v>44637</v>
      </c>
      <c r="B267" s="5" t="s">
        <v>4</v>
      </c>
      <c r="C267" s="5">
        <v>52890</v>
      </c>
      <c r="D267" s="5" t="s">
        <v>0</v>
      </c>
      <c r="E267" s="5" t="s">
        <v>15</v>
      </c>
      <c r="F267" s="5" t="s">
        <v>14</v>
      </c>
      <c r="G267" s="2">
        <v>96.41</v>
      </c>
      <c r="H267" s="2">
        <v>31.88</v>
      </c>
      <c r="I267" s="2">
        <v>8.73</v>
      </c>
      <c r="J267" s="5">
        <v>2</v>
      </c>
      <c r="L267" s="1"/>
    </row>
    <row r="268" spans="1:12" x14ac:dyDescent="0.25">
      <c r="A268" s="4">
        <v>44637</v>
      </c>
      <c r="B268" s="5" t="s">
        <v>18</v>
      </c>
      <c r="C268" s="5">
        <v>19624</v>
      </c>
      <c r="D268" s="5" t="s">
        <v>1</v>
      </c>
      <c r="E268" s="5" t="s">
        <v>16</v>
      </c>
      <c r="F268" s="5" t="s">
        <v>13</v>
      </c>
      <c r="G268" s="2">
        <v>96.69</v>
      </c>
      <c r="H268" s="2">
        <v>31.9</v>
      </c>
      <c r="I268" s="2">
        <v>8.4499999999999993</v>
      </c>
      <c r="J268" s="5">
        <v>1</v>
      </c>
      <c r="L268" s="1"/>
    </row>
    <row r="269" spans="1:12" x14ac:dyDescent="0.25">
      <c r="A269" s="4">
        <v>44637</v>
      </c>
      <c r="B269" s="5" t="s">
        <v>18</v>
      </c>
      <c r="C269" s="5">
        <v>52890</v>
      </c>
      <c r="D269" s="5" t="s">
        <v>0</v>
      </c>
      <c r="E269" s="5" t="s">
        <v>16</v>
      </c>
      <c r="F269" s="5" t="s">
        <v>14</v>
      </c>
      <c r="G269" s="2">
        <v>98.62</v>
      </c>
      <c r="H269" s="2">
        <v>32.1</v>
      </c>
      <c r="I269" s="2">
        <v>8.5500000000000007</v>
      </c>
      <c r="J269" s="5">
        <v>0</v>
      </c>
      <c r="L269" s="1"/>
    </row>
    <row r="270" spans="1:12" x14ac:dyDescent="0.25">
      <c r="A270" s="4">
        <v>44637</v>
      </c>
      <c r="B270" s="5" t="s">
        <v>17</v>
      </c>
      <c r="C270" s="5">
        <v>19624</v>
      </c>
      <c r="D270" s="5" t="s">
        <v>1</v>
      </c>
      <c r="E270" s="5" t="s">
        <v>16</v>
      </c>
      <c r="F270" s="5" t="s">
        <v>13</v>
      </c>
      <c r="G270" s="2">
        <v>101.68</v>
      </c>
      <c r="H270" s="2">
        <v>32.11</v>
      </c>
      <c r="I270" s="2">
        <v>8.64</v>
      </c>
      <c r="J270" s="5">
        <v>2</v>
      </c>
      <c r="L270" s="1"/>
    </row>
    <row r="271" spans="1:12" x14ac:dyDescent="0.25">
      <c r="A271" s="4">
        <v>44637</v>
      </c>
      <c r="B271" s="5" t="s">
        <v>17</v>
      </c>
      <c r="C271" s="5">
        <v>52890</v>
      </c>
      <c r="D271" s="5" t="s">
        <v>1</v>
      </c>
      <c r="E271" s="5" t="s">
        <v>16</v>
      </c>
      <c r="F271" s="5" t="s">
        <v>13</v>
      </c>
      <c r="G271" s="2">
        <v>93.52</v>
      </c>
      <c r="H271" s="2">
        <v>32.01</v>
      </c>
      <c r="I271" s="2">
        <v>8.56</v>
      </c>
      <c r="J271" s="5">
        <v>3</v>
      </c>
      <c r="L271" s="1"/>
    </row>
    <row r="272" spans="1:12" x14ac:dyDescent="0.25">
      <c r="A272" s="4">
        <v>44638</v>
      </c>
      <c r="B272" s="5" t="s">
        <v>4</v>
      </c>
      <c r="C272" s="5">
        <v>19624</v>
      </c>
      <c r="D272" s="5" t="s">
        <v>0</v>
      </c>
      <c r="E272" s="5" t="s">
        <v>15</v>
      </c>
      <c r="F272" s="5" t="s">
        <v>12</v>
      </c>
      <c r="G272" s="2">
        <v>99.75</v>
      </c>
      <c r="H272" s="2">
        <v>31.97</v>
      </c>
      <c r="I272" s="2">
        <v>8.35</v>
      </c>
      <c r="J272" s="5">
        <v>0</v>
      </c>
      <c r="L272" s="1"/>
    </row>
    <row r="273" spans="1:12" x14ac:dyDescent="0.25">
      <c r="A273" s="4">
        <v>44638</v>
      </c>
      <c r="B273" s="5" t="s">
        <v>4</v>
      </c>
      <c r="C273" s="5">
        <v>19624</v>
      </c>
      <c r="D273" s="5" t="s">
        <v>1</v>
      </c>
      <c r="E273" s="5" t="s">
        <v>15</v>
      </c>
      <c r="F273" s="5" t="s">
        <v>14</v>
      </c>
      <c r="G273" s="2">
        <v>99.33</v>
      </c>
      <c r="H273" s="2">
        <v>32.08</v>
      </c>
      <c r="I273" s="2">
        <v>8.51</v>
      </c>
      <c r="J273" s="5">
        <v>0</v>
      </c>
      <c r="L273" s="1"/>
    </row>
    <row r="274" spans="1:12" x14ac:dyDescent="0.25">
      <c r="A274" s="4">
        <v>44638</v>
      </c>
      <c r="B274" s="5" t="s">
        <v>18</v>
      </c>
      <c r="C274" s="5">
        <v>98602</v>
      </c>
      <c r="D274" s="5" t="s">
        <v>0</v>
      </c>
      <c r="E274" s="5" t="s">
        <v>16</v>
      </c>
      <c r="F274" s="5" t="s">
        <v>13</v>
      </c>
      <c r="G274" s="2">
        <v>97.51</v>
      </c>
      <c r="H274" s="2">
        <v>32.06</v>
      </c>
      <c r="I274" s="2">
        <v>8.26</v>
      </c>
      <c r="J274" s="5">
        <v>4</v>
      </c>
      <c r="L274" s="1"/>
    </row>
    <row r="275" spans="1:12" x14ac:dyDescent="0.25">
      <c r="A275" s="4">
        <v>44638</v>
      </c>
      <c r="B275" s="5" t="s">
        <v>18</v>
      </c>
      <c r="C275" s="5">
        <v>98602</v>
      </c>
      <c r="D275" s="5" t="s">
        <v>1</v>
      </c>
      <c r="E275" s="5" t="s">
        <v>16</v>
      </c>
      <c r="F275" s="5" t="s">
        <v>12</v>
      </c>
      <c r="G275" s="2">
        <v>97.28</v>
      </c>
      <c r="H275" s="2">
        <v>32</v>
      </c>
      <c r="I275" s="2">
        <v>8.92</v>
      </c>
      <c r="J275" s="5">
        <v>1</v>
      </c>
      <c r="L275" s="1"/>
    </row>
    <row r="276" spans="1:12" x14ac:dyDescent="0.25">
      <c r="A276" s="4">
        <v>44638</v>
      </c>
      <c r="B276" s="5" t="s">
        <v>17</v>
      </c>
      <c r="C276" s="5">
        <v>19624</v>
      </c>
      <c r="D276" s="5" t="s">
        <v>0</v>
      </c>
      <c r="E276" s="5" t="s">
        <v>15</v>
      </c>
      <c r="F276" s="5" t="s">
        <v>12</v>
      </c>
      <c r="G276" s="2">
        <v>97.84</v>
      </c>
      <c r="H276" s="2">
        <v>32.1</v>
      </c>
      <c r="I276" s="2">
        <v>8.3800000000000008</v>
      </c>
      <c r="J276" s="5">
        <v>2</v>
      </c>
      <c r="L276" s="1"/>
    </row>
    <row r="277" spans="1:12" x14ac:dyDescent="0.25">
      <c r="A277" s="4">
        <v>44638</v>
      </c>
      <c r="B277" s="5" t="s">
        <v>17</v>
      </c>
      <c r="C277" s="5">
        <v>19624</v>
      </c>
      <c r="D277" s="5" t="s">
        <v>1</v>
      </c>
      <c r="E277" s="5" t="s">
        <v>15</v>
      </c>
      <c r="F277" s="5" t="s">
        <v>12</v>
      </c>
      <c r="G277" s="2">
        <v>100.49</v>
      </c>
      <c r="H277" s="2">
        <v>31.89</v>
      </c>
      <c r="I277" s="2">
        <v>8.5500000000000007</v>
      </c>
      <c r="J277" s="5">
        <v>2</v>
      </c>
      <c r="L277" s="1"/>
    </row>
    <row r="278" spans="1:12" x14ac:dyDescent="0.25">
      <c r="A278" s="4">
        <v>44639</v>
      </c>
      <c r="B278" s="5" t="s">
        <v>4</v>
      </c>
      <c r="C278" s="5">
        <v>19624</v>
      </c>
      <c r="D278" s="5" t="s">
        <v>0</v>
      </c>
      <c r="E278" s="5" t="s">
        <v>16</v>
      </c>
      <c r="F278" s="5" t="s">
        <v>13</v>
      </c>
      <c r="G278" s="2">
        <v>97.23</v>
      </c>
      <c r="H278" s="2">
        <v>31.93</v>
      </c>
      <c r="I278" s="2">
        <v>8.36</v>
      </c>
      <c r="J278" s="5">
        <v>0</v>
      </c>
      <c r="L278" s="1"/>
    </row>
    <row r="279" spans="1:12" x14ac:dyDescent="0.25">
      <c r="A279" s="4">
        <v>44639</v>
      </c>
      <c r="B279" s="5" t="s">
        <v>4</v>
      </c>
      <c r="C279" s="5">
        <v>19624</v>
      </c>
      <c r="D279" s="5" t="s">
        <v>1</v>
      </c>
      <c r="E279" s="5" t="s">
        <v>15</v>
      </c>
      <c r="F279" s="5" t="s">
        <v>12</v>
      </c>
      <c r="G279" s="2">
        <v>102.99</v>
      </c>
      <c r="H279" s="2">
        <v>32.020000000000003</v>
      </c>
      <c r="I279" s="2">
        <v>8.34</v>
      </c>
      <c r="J279" s="5">
        <v>3</v>
      </c>
      <c r="L279" s="1"/>
    </row>
    <row r="280" spans="1:12" x14ac:dyDescent="0.25">
      <c r="A280" s="4">
        <v>44639</v>
      </c>
      <c r="B280" s="5" t="s">
        <v>18</v>
      </c>
      <c r="C280" s="5">
        <v>19624</v>
      </c>
      <c r="D280" s="5" t="s">
        <v>0</v>
      </c>
      <c r="E280" s="5" t="s">
        <v>16</v>
      </c>
      <c r="F280" s="5" t="s">
        <v>14</v>
      </c>
      <c r="G280" s="2">
        <v>96.48</v>
      </c>
      <c r="H280" s="2">
        <v>32.04</v>
      </c>
      <c r="I280" s="2">
        <v>8.67</v>
      </c>
      <c r="J280" s="5">
        <v>3</v>
      </c>
      <c r="L280" s="1"/>
    </row>
    <row r="281" spans="1:12" x14ac:dyDescent="0.25">
      <c r="A281" s="4">
        <v>44639</v>
      </c>
      <c r="B281" s="5" t="s">
        <v>18</v>
      </c>
      <c r="C281" s="5">
        <v>98602</v>
      </c>
      <c r="D281" s="5" t="s">
        <v>0</v>
      </c>
      <c r="E281" s="5" t="s">
        <v>16</v>
      </c>
      <c r="F281" s="5" t="s">
        <v>12</v>
      </c>
      <c r="G281" s="2">
        <v>97.79</v>
      </c>
      <c r="H281" s="2">
        <v>32.1</v>
      </c>
      <c r="I281" s="2">
        <v>9.19</v>
      </c>
      <c r="J281" s="5">
        <v>2</v>
      </c>
      <c r="L281" s="1"/>
    </row>
    <row r="282" spans="1:12" x14ac:dyDescent="0.25">
      <c r="A282" s="4">
        <v>44639</v>
      </c>
      <c r="B282" s="5" t="s">
        <v>17</v>
      </c>
      <c r="C282" s="5">
        <v>52890</v>
      </c>
      <c r="D282" s="5" t="s">
        <v>1</v>
      </c>
      <c r="E282" s="5" t="s">
        <v>16</v>
      </c>
      <c r="F282" s="5" t="s">
        <v>12</v>
      </c>
      <c r="G282" s="2">
        <v>99.4</v>
      </c>
      <c r="H282" s="2">
        <v>32.090000000000003</v>
      </c>
      <c r="I282" s="2">
        <v>8.4499999999999993</v>
      </c>
      <c r="J282" s="5">
        <v>0</v>
      </c>
      <c r="L282" s="1"/>
    </row>
    <row r="283" spans="1:12" x14ac:dyDescent="0.25">
      <c r="A283" s="4">
        <v>44639</v>
      </c>
      <c r="B283" s="5" t="s">
        <v>17</v>
      </c>
      <c r="C283" s="5">
        <v>98602</v>
      </c>
      <c r="D283" s="5" t="s">
        <v>0</v>
      </c>
      <c r="E283" s="5" t="s">
        <v>15</v>
      </c>
      <c r="F283" s="5" t="s">
        <v>12</v>
      </c>
      <c r="G283" s="2">
        <v>99.02</v>
      </c>
      <c r="H283" s="2">
        <v>32.14</v>
      </c>
      <c r="I283" s="2">
        <v>8.8699999999999992</v>
      </c>
      <c r="J283" s="5">
        <v>3</v>
      </c>
      <c r="L283" s="1"/>
    </row>
    <row r="284" spans="1:12" x14ac:dyDescent="0.25">
      <c r="A284" s="4">
        <v>44640</v>
      </c>
      <c r="B284" s="5" t="s">
        <v>4</v>
      </c>
      <c r="C284" s="5">
        <v>52890</v>
      </c>
      <c r="D284" s="5" t="s">
        <v>0</v>
      </c>
      <c r="E284" s="5" t="s">
        <v>15</v>
      </c>
      <c r="F284" s="5" t="s">
        <v>13</v>
      </c>
      <c r="G284" s="2">
        <v>97.07</v>
      </c>
      <c r="H284" s="2">
        <v>31.89</v>
      </c>
      <c r="I284" s="2">
        <v>9.15</v>
      </c>
      <c r="J284" s="5">
        <v>0</v>
      </c>
      <c r="L284" s="1"/>
    </row>
    <row r="285" spans="1:12" x14ac:dyDescent="0.25">
      <c r="A285" s="4">
        <v>44640</v>
      </c>
      <c r="B285" s="5" t="s">
        <v>4</v>
      </c>
      <c r="C285" s="5">
        <v>98602</v>
      </c>
      <c r="D285" s="5" t="s">
        <v>1</v>
      </c>
      <c r="E285" s="5" t="s">
        <v>16</v>
      </c>
      <c r="F285" s="5" t="s">
        <v>12</v>
      </c>
      <c r="G285" s="2">
        <v>94.54</v>
      </c>
      <c r="H285" s="2">
        <v>31.96</v>
      </c>
      <c r="I285" s="2">
        <v>8.64</v>
      </c>
      <c r="J285" s="5">
        <v>5</v>
      </c>
      <c r="L285" s="1"/>
    </row>
    <row r="286" spans="1:12" x14ac:dyDescent="0.25">
      <c r="A286" s="4">
        <v>44640</v>
      </c>
      <c r="B286" s="5" t="s">
        <v>18</v>
      </c>
      <c r="C286" s="5">
        <v>19624</v>
      </c>
      <c r="D286" s="5" t="s">
        <v>1</v>
      </c>
      <c r="E286" s="5" t="s">
        <v>16</v>
      </c>
      <c r="F286" s="5" t="s">
        <v>13</v>
      </c>
      <c r="G286" s="2">
        <v>97.77</v>
      </c>
      <c r="H286" s="2">
        <v>31.97</v>
      </c>
      <c r="I286" s="2">
        <v>8.82</v>
      </c>
      <c r="J286" s="5">
        <v>1</v>
      </c>
      <c r="L286" s="1"/>
    </row>
    <row r="287" spans="1:12" x14ac:dyDescent="0.25">
      <c r="A287" s="4">
        <v>44640</v>
      </c>
      <c r="B287" s="5" t="s">
        <v>18</v>
      </c>
      <c r="C287" s="5">
        <v>54782</v>
      </c>
      <c r="D287" s="5" t="s">
        <v>1</v>
      </c>
      <c r="E287" s="5" t="s">
        <v>16</v>
      </c>
      <c r="F287" s="5" t="s">
        <v>13</v>
      </c>
      <c r="G287" s="2">
        <v>94.82</v>
      </c>
      <c r="H287" s="2">
        <v>29.95</v>
      </c>
      <c r="I287" s="2">
        <v>7.78</v>
      </c>
      <c r="J287" s="5">
        <v>2</v>
      </c>
      <c r="L287" s="1"/>
    </row>
    <row r="288" spans="1:12" x14ac:dyDescent="0.25">
      <c r="A288" s="4">
        <v>44640</v>
      </c>
      <c r="B288" s="5" t="s">
        <v>17</v>
      </c>
      <c r="C288" s="5">
        <v>19624</v>
      </c>
      <c r="D288" s="5" t="s">
        <v>0</v>
      </c>
      <c r="E288" s="5" t="s">
        <v>15</v>
      </c>
      <c r="F288" s="5" t="s">
        <v>12</v>
      </c>
      <c r="G288" s="2">
        <v>96.41</v>
      </c>
      <c r="H288" s="2">
        <v>32.06</v>
      </c>
      <c r="I288" s="2">
        <v>8.39</v>
      </c>
      <c r="J288" s="5">
        <v>2</v>
      </c>
      <c r="L288" s="1"/>
    </row>
    <row r="289" spans="1:12" x14ac:dyDescent="0.25">
      <c r="A289" s="4">
        <v>44640</v>
      </c>
      <c r="B289" s="5" t="s">
        <v>17</v>
      </c>
      <c r="C289" s="5">
        <v>98602</v>
      </c>
      <c r="D289" s="5" t="s">
        <v>0</v>
      </c>
      <c r="E289" s="5" t="s">
        <v>16</v>
      </c>
      <c r="F289" s="5" t="s">
        <v>14</v>
      </c>
      <c r="G289" s="2">
        <v>98.3</v>
      </c>
      <c r="H289" s="2">
        <v>32.229999999999997</v>
      </c>
      <c r="I289" s="2">
        <v>8.86</v>
      </c>
      <c r="J289" s="5">
        <v>5</v>
      </c>
      <c r="L289" s="1"/>
    </row>
    <row r="290" spans="1:12" x14ac:dyDescent="0.25">
      <c r="A290" s="4">
        <v>44641</v>
      </c>
      <c r="B290" s="5" t="s">
        <v>4</v>
      </c>
      <c r="C290" s="5">
        <v>19624</v>
      </c>
      <c r="D290" s="5" t="s">
        <v>1</v>
      </c>
      <c r="E290" s="5" t="s">
        <v>15</v>
      </c>
      <c r="F290" s="5" t="s">
        <v>13</v>
      </c>
      <c r="G290" s="2">
        <v>103.71</v>
      </c>
      <c r="H290" s="2">
        <v>32.14</v>
      </c>
      <c r="I290" s="2">
        <v>8.8000000000000007</v>
      </c>
      <c r="J290" s="5">
        <v>1</v>
      </c>
      <c r="L290" s="1"/>
    </row>
    <row r="291" spans="1:12" x14ac:dyDescent="0.25">
      <c r="A291" s="4">
        <v>44641</v>
      </c>
      <c r="B291" s="5" t="s">
        <v>4</v>
      </c>
      <c r="C291" s="5">
        <v>52890</v>
      </c>
      <c r="D291" s="5" t="s">
        <v>1</v>
      </c>
      <c r="E291" s="5" t="s">
        <v>15</v>
      </c>
      <c r="F291" s="5" t="s">
        <v>14</v>
      </c>
      <c r="G291" s="2">
        <v>96.86</v>
      </c>
      <c r="H291" s="2">
        <v>31.93</v>
      </c>
      <c r="I291" s="2">
        <v>8.8000000000000007</v>
      </c>
      <c r="J291" s="5">
        <v>3</v>
      </c>
      <c r="L291" s="1"/>
    </row>
    <row r="292" spans="1:12" x14ac:dyDescent="0.25">
      <c r="A292" s="4">
        <v>44641</v>
      </c>
      <c r="B292" s="5" t="s">
        <v>18</v>
      </c>
      <c r="C292" s="5">
        <v>54782</v>
      </c>
      <c r="D292" s="5" t="s">
        <v>1</v>
      </c>
      <c r="E292" s="5" t="s">
        <v>16</v>
      </c>
      <c r="F292" s="5" t="s">
        <v>12</v>
      </c>
      <c r="G292" s="2">
        <v>95.54</v>
      </c>
      <c r="H292" s="2">
        <v>30.08</v>
      </c>
      <c r="I292" s="2">
        <v>8.7100000000000009</v>
      </c>
      <c r="J292" s="5">
        <v>2</v>
      </c>
      <c r="L292" s="1"/>
    </row>
    <row r="293" spans="1:12" x14ac:dyDescent="0.25">
      <c r="A293" s="4">
        <v>44641</v>
      </c>
      <c r="B293" s="5" t="s">
        <v>18</v>
      </c>
      <c r="C293" s="5">
        <v>98602</v>
      </c>
      <c r="D293" s="5" t="s">
        <v>0</v>
      </c>
      <c r="E293" s="5" t="s">
        <v>16</v>
      </c>
      <c r="F293" s="5" t="s">
        <v>14</v>
      </c>
      <c r="G293" s="2">
        <v>97.28</v>
      </c>
      <c r="H293" s="2">
        <v>31.97</v>
      </c>
      <c r="I293" s="2">
        <v>8.5399999999999991</v>
      </c>
      <c r="J293" s="5">
        <v>5</v>
      </c>
      <c r="L293" s="1"/>
    </row>
    <row r="294" spans="1:12" x14ac:dyDescent="0.25">
      <c r="A294" s="4">
        <v>44641</v>
      </c>
      <c r="B294" s="5" t="s">
        <v>17</v>
      </c>
      <c r="C294" s="5">
        <v>52890</v>
      </c>
      <c r="D294" s="5" t="s">
        <v>0</v>
      </c>
      <c r="E294" s="5" t="s">
        <v>16</v>
      </c>
      <c r="F294" s="5" t="s">
        <v>12</v>
      </c>
      <c r="G294" s="2">
        <v>100.15</v>
      </c>
      <c r="H294" s="2">
        <v>32.17</v>
      </c>
      <c r="I294" s="2">
        <v>9.15</v>
      </c>
      <c r="J294" s="5">
        <v>2</v>
      </c>
      <c r="L294" s="1"/>
    </row>
    <row r="295" spans="1:12" x14ac:dyDescent="0.25">
      <c r="A295" s="4">
        <v>44641</v>
      </c>
      <c r="B295" s="5" t="s">
        <v>17</v>
      </c>
      <c r="C295" s="5">
        <v>98602</v>
      </c>
      <c r="D295" s="5" t="s">
        <v>0</v>
      </c>
      <c r="E295" s="5" t="s">
        <v>16</v>
      </c>
      <c r="F295" s="5" t="s">
        <v>13</v>
      </c>
      <c r="G295" s="2">
        <v>98.28</v>
      </c>
      <c r="H295" s="2">
        <v>31.8</v>
      </c>
      <c r="I295" s="2">
        <v>8.81</v>
      </c>
      <c r="J295" s="5">
        <v>4</v>
      </c>
      <c r="L295" s="1"/>
    </row>
    <row r="296" spans="1:12" x14ac:dyDescent="0.25">
      <c r="A296" s="4">
        <v>44642</v>
      </c>
      <c r="B296" s="5" t="s">
        <v>4</v>
      </c>
      <c r="C296" s="5">
        <v>52890</v>
      </c>
      <c r="D296" s="5" t="s">
        <v>1</v>
      </c>
      <c r="E296" s="5" t="s">
        <v>16</v>
      </c>
      <c r="F296" s="5" t="s">
        <v>13</v>
      </c>
      <c r="G296" s="2">
        <v>94.42</v>
      </c>
      <c r="H296" s="2">
        <v>32.07</v>
      </c>
      <c r="I296" s="2">
        <v>8.66</v>
      </c>
      <c r="J296" s="5">
        <v>3</v>
      </c>
      <c r="L296" s="1"/>
    </row>
    <row r="297" spans="1:12" x14ac:dyDescent="0.25">
      <c r="A297" s="4">
        <v>44642</v>
      </c>
      <c r="B297" s="5" t="s">
        <v>4</v>
      </c>
      <c r="C297" s="5">
        <v>98602</v>
      </c>
      <c r="D297" s="5" t="s">
        <v>0</v>
      </c>
      <c r="E297" s="5" t="s">
        <v>16</v>
      </c>
      <c r="F297" s="5" t="s">
        <v>12</v>
      </c>
      <c r="G297" s="2">
        <v>98.23</v>
      </c>
      <c r="H297" s="2">
        <v>31.92</v>
      </c>
      <c r="I297" s="2">
        <v>8.2200000000000006</v>
      </c>
      <c r="J297" s="5">
        <v>2</v>
      </c>
      <c r="L297" s="1"/>
    </row>
    <row r="298" spans="1:12" x14ac:dyDescent="0.25">
      <c r="A298" s="4">
        <v>44642</v>
      </c>
      <c r="B298" s="5" t="s">
        <v>18</v>
      </c>
      <c r="C298" s="5">
        <v>52890</v>
      </c>
      <c r="D298" s="5" t="s">
        <v>1</v>
      </c>
      <c r="E298" s="5" t="s">
        <v>16</v>
      </c>
      <c r="F298" s="5" t="s">
        <v>13</v>
      </c>
      <c r="G298" s="2">
        <v>104.92</v>
      </c>
      <c r="H298" s="2">
        <v>31.83</v>
      </c>
      <c r="I298" s="2">
        <v>9.1199999999999992</v>
      </c>
      <c r="J298" s="5">
        <v>2</v>
      </c>
      <c r="L298" s="1"/>
    </row>
    <row r="299" spans="1:12" x14ac:dyDescent="0.25">
      <c r="A299" s="4">
        <v>44642</v>
      </c>
      <c r="B299" s="5" t="s">
        <v>18</v>
      </c>
      <c r="C299" s="5">
        <v>98602</v>
      </c>
      <c r="D299" s="5" t="s">
        <v>0</v>
      </c>
      <c r="E299" s="5" t="s">
        <v>16</v>
      </c>
      <c r="F299" s="5" t="s">
        <v>13</v>
      </c>
      <c r="G299" s="2">
        <v>98.73</v>
      </c>
      <c r="H299" s="2">
        <v>32.19</v>
      </c>
      <c r="I299" s="2">
        <v>8.9499999999999993</v>
      </c>
      <c r="J299" s="5">
        <v>4</v>
      </c>
      <c r="L299" s="1"/>
    </row>
    <row r="300" spans="1:12" x14ac:dyDescent="0.25">
      <c r="A300" s="4">
        <v>44642</v>
      </c>
      <c r="B300" s="5" t="s">
        <v>17</v>
      </c>
      <c r="C300" s="5">
        <v>52890</v>
      </c>
      <c r="D300" s="5" t="s">
        <v>1</v>
      </c>
      <c r="E300" s="5" t="s">
        <v>16</v>
      </c>
      <c r="F300" s="5" t="s">
        <v>14</v>
      </c>
      <c r="G300" s="2">
        <v>98.07</v>
      </c>
      <c r="H300" s="2">
        <v>32.14</v>
      </c>
      <c r="I300" s="2">
        <v>8.73</v>
      </c>
      <c r="J300" s="5">
        <v>1</v>
      </c>
      <c r="L300" s="1"/>
    </row>
    <row r="301" spans="1:12" x14ac:dyDescent="0.25">
      <c r="A301" s="4">
        <v>44642</v>
      </c>
      <c r="B301" s="5" t="s">
        <v>17</v>
      </c>
      <c r="C301" s="5">
        <v>54782</v>
      </c>
      <c r="D301" s="5" t="s">
        <v>1</v>
      </c>
      <c r="E301" s="5" t="s">
        <v>16</v>
      </c>
      <c r="F301" s="5" t="s">
        <v>13</v>
      </c>
      <c r="G301" s="2">
        <v>103.9</v>
      </c>
      <c r="H301" s="2">
        <v>30.02</v>
      </c>
      <c r="I301" s="2">
        <v>8.5299999999999994</v>
      </c>
      <c r="J301" s="5">
        <v>3</v>
      </c>
      <c r="L301" s="1"/>
    </row>
    <row r="302" spans="1:12" x14ac:dyDescent="0.25">
      <c r="A302" s="4">
        <v>44643</v>
      </c>
      <c r="B302" s="5" t="s">
        <v>4</v>
      </c>
      <c r="C302" s="5">
        <v>19624</v>
      </c>
      <c r="D302" s="5" t="s">
        <v>1</v>
      </c>
      <c r="E302" s="5" t="s">
        <v>15</v>
      </c>
      <c r="F302" s="5" t="s">
        <v>14</v>
      </c>
      <c r="G302" s="2">
        <v>100.32</v>
      </c>
      <c r="H302" s="2">
        <v>32.01</v>
      </c>
      <c r="I302" s="2">
        <v>8.98</v>
      </c>
      <c r="J302" s="5">
        <v>0</v>
      </c>
      <c r="L302" s="1"/>
    </row>
    <row r="303" spans="1:12" x14ac:dyDescent="0.25">
      <c r="A303" s="4">
        <v>44643</v>
      </c>
      <c r="B303" s="5" t="s">
        <v>4</v>
      </c>
      <c r="C303" s="5">
        <v>54782</v>
      </c>
      <c r="D303" s="5" t="s">
        <v>1</v>
      </c>
      <c r="E303" s="5" t="s">
        <v>15</v>
      </c>
      <c r="F303" s="5" t="s">
        <v>13</v>
      </c>
      <c r="G303" s="2">
        <v>98.05</v>
      </c>
      <c r="H303" s="2">
        <v>30.03</v>
      </c>
      <c r="I303" s="2">
        <v>8.0399999999999991</v>
      </c>
      <c r="J303" s="5">
        <v>3</v>
      </c>
      <c r="L303" s="1"/>
    </row>
    <row r="304" spans="1:12" x14ac:dyDescent="0.25">
      <c r="A304" s="4">
        <v>44643</v>
      </c>
      <c r="B304" s="5" t="s">
        <v>18</v>
      </c>
      <c r="C304" s="5">
        <v>19624</v>
      </c>
      <c r="D304" s="5" t="s">
        <v>1</v>
      </c>
      <c r="E304" s="5" t="s">
        <v>16</v>
      </c>
      <c r="F304" s="5" t="s">
        <v>13</v>
      </c>
      <c r="G304" s="2">
        <v>98.01</v>
      </c>
      <c r="H304" s="2">
        <v>32</v>
      </c>
      <c r="I304" s="2">
        <v>8.49</v>
      </c>
      <c r="J304" s="5">
        <v>0</v>
      </c>
      <c r="L304" s="1"/>
    </row>
    <row r="305" spans="1:12" x14ac:dyDescent="0.25">
      <c r="A305" s="4">
        <v>44643</v>
      </c>
      <c r="B305" s="5" t="s">
        <v>18</v>
      </c>
      <c r="C305" s="5">
        <v>54782</v>
      </c>
      <c r="D305" s="5" t="s">
        <v>0</v>
      </c>
      <c r="E305" s="5" t="s">
        <v>16</v>
      </c>
      <c r="F305" s="5" t="s">
        <v>13</v>
      </c>
      <c r="G305" s="2">
        <v>97.59</v>
      </c>
      <c r="H305" s="2">
        <v>30.12</v>
      </c>
      <c r="I305" s="2">
        <v>8.52</v>
      </c>
      <c r="J305" s="5">
        <v>2</v>
      </c>
      <c r="L305" s="1"/>
    </row>
    <row r="306" spans="1:12" x14ac:dyDescent="0.25">
      <c r="A306" s="4">
        <v>44643</v>
      </c>
      <c r="B306" s="5" t="s">
        <v>17</v>
      </c>
      <c r="C306" s="5">
        <v>52890</v>
      </c>
      <c r="D306" s="5" t="s">
        <v>0</v>
      </c>
      <c r="E306" s="5" t="s">
        <v>16</v>
      </c>
      <c r="F306" s="5" t="s">
        <v>13</v>
      </c>
      <c r="G306" s="2">
        <v>96.8</v>
      </c>
      <c r="H306" s="2">
        <v>32.229999999999997</v>
      </c>
      <c r="I306" s="2">
        <v>9.01</v>
      </c>
      <c r="J306" s="5">
        <v>1</v>
      </c>
      <c r="L306" s="1"/>
    </row>
    <row r="307" spans="1:12" x14ac:dyDescent="0.25">
      <c r="A307" s="4">
        <v>44643</v>
      </c>
      <c r="B307" s="5" t="s">
        <v>17</v>
      </c>
      <c r="C307" s="5">
        <v>52890</v>
      </c>
      <c r="D307" s="5" t="s">
        <v>0</v>
      </c>
      <c r="E307" s="5" t="s">
        <v>15</v>
      </c>
      <c r="F307" s="5" t="s">
        <v>13</v>
      </c>
      <c r="G307" s="2">
        <v>99.06</v>
      </c>
      <c r="H307" s="2">
        <v>31.88</v>
      </c>
      <c r="I307" s="2">
        <v>8.4600000000000009</v>
      </c>
      <c r="J307" s="5">
        <v>3</v>
      </c>
      <c r="L307" s="1"/>
    </row>
    <row r="308" spans="1:12" x14ac:dyDescent="0.25">
      <c r="A308" s="4">
        <v>44644</v>
      </c>
      <c r="B308" s="5" t="s">
        <v>4</v>
      </c>
      <c r="C308" s="5">
        <v>54782</v>
      </c>
      <c r="D308" s="5" t="s">
        <v>1</v>
      </c>
      <c r="E308" s="5" t="s">
        <v>16</v>
      </c>
      <c r="F308" s="5" t="s">
        <v>12</v>
      </c>
      <c r="G308" s="2">
        <v>100.89</v>
      </c>
      <c r="H308" s="2">
        <v>29.8</v>
      </c>
      <c r="I308" s="2">
        <v>8.1300000000000008</v>
      </c>
      <c r="J308" s="5">
        <v>0</v>
      </c>
      <c r="L308" s="1"/>
    </row>
    <row r="309" spans="1:12" x14ac:dyDescent="0.25">
      <c r="A309" s="4">
        <v>44644</v>
      </c>
      <c r="B309" s="5" t="s">
        <v>4</v>
      </c>
      <c r="C309" s="5">
        <v>98602</v>
      </c>
      <c r="D309" s="5" t="s">
        <v>1</v>
      </c>
      <c r="E309" s="5" t="s">
        <v>16</v>
      </c>
      <c r="F309" s="5" t="s">
        <v>13</v>
      </c>
      <c r="G309" s="2">
        <v>97.53</v>
      </c>
      <c r="H309" s="2">
        <v>32</v>
      </c>
      <c r="I309" s="2">
        <v>8.66</v>
      </c>
      <c r="J309" s="5">
        <v>4</v>
      </c>
      <c r="L309" s="1"/>
    </row>
    <row r="310" spans="1:12" x14ac:dyDescent="0.25">
      <c r="A310" s="4">
        <v>44644</v>
      </c>
      <c r="B310" s="5" t="s">
        <v>18</v>
      </c>
      <c r="C310" s="5">
        <v>54782</v>
      </c>
      <c r="D310" s="5" t="s">
        <v>1</v>
      </c>
      <c r="E310" s="5" t="s">
        <v>16</v>
      </c>
      <c r="F310" s="5" t="s">
        <v>12</v>
      </c>
      <c r="G310" s="2">
        <v>94.48</v>
      </c>
      <c r="H310" s="2">
        <v>29.99</v>
      </c>
      <c r="I310" s="2">
        <v>8.16</v>
      </c>
      <c r="J310" s="5">
        <v>2</v>
      </c>
      <c r="L310" s="1"/>
    </row>
    <row r="311" spans="1:12" x14ac:dyDescent="0.25">
      <c r="A311" s="4">
        <v>44644</v>
      </c>
      <c r="B311" s="5" t="s">
        <v>18</v>
      </c>
      <c r="C311" s="5">
        <v>98602</v>
      </c>
      <c r="D311" s="5" t="s">
        <v>1</v>
      </c>
      <c r="E311" s="5" t="s">
        <v>16</v>
      </c>
      <c r="F311" s="5" t="s">
        <v>13</v>
      </c>
      <c r="G311" s="2">
        <v>103.29</v>
      </c>
      <c r="H311" s="2">
        <v>32.07</v>
      </c>
      <c r="I311" s="2">
        <v>8.41</v>
      </c>
      <c r="J311" s="5">
        <v>6</v>
      </c>
      <c r="L311" s="1"/>
    </row>
    <row r="312" spans="1:12" x14ac:dyDescent="0.25">
      <c r="A312" s="4">
        <v>44644</v>
      </c>
      <c r="B312" s="5" t="s">
        <v>17</v>
      </c>
      <c r="C312" s="5">
        <v>19624</v>
      </c>
      <c r="D312" s="5" t="s">
        <v>1</v>
      </c>
      <c r="E312" s="5" t="s">
        <v>15</v>
      </c>
      <c r="F312" s="5" t="s">
        <v>13</v>
      </c>
      <c r="G312" s="2">
        <v>101.15</v>
      </c>
      <c r="H312" s="2">
        <v>32.04</v>
      </c>
      <c r="I312" s="2">
        <v>8.83</v>
      </c>
      <c r="J312" s="5">
        <v>3</v>
      </c>
      <c r="L312" s="1"/>
    </row>
    <row r="313" spans="1:12" x14ac:dyDescent="0.25">
      <c r="A313" s="4">
        <v>44644</v>
      </c>
      <c r="B313" s="5" t="s">
        <v>17</v>
      </c>
      <c r="C313" s="5">
        <v>98602</v>
      </c>
      <c r="D313" s="5" t="s">
        <v>0</v>
      </c>
      <c r="E313" s="5" t="s">
        <v>16</v>
      </c>
      <c r="F313" s="5" t="s">
        <v>14</v>
      </c>
      <c r="G313" s="2">
        <v>97.66</v>
      </c>
      <c r="H313" s="2">
        <v>32.07</v>
      </c>
      <c r="I313" s="2">
        <v>8.7200000000000006</v>
      </c>
      <c r="J313" s="5">
        <v>4</v>
      </c>
      <c r="L313" s="1"/>
    </row>
    <row r="314" spans="1:12" x14ac:dyDescent="0.25">
      <c r="A314" s="4">
        <v>44645</v>
      </c>
      <c r="B314" s="5" t="s">
        <v>4</v>
      </c>
      <c r="C314" s="5">
        <v>19624</v>
      </c>
      <c r="D314" s="5" t="s">
        <v>1</v>
      </c>
      <c r="E314" s="5" t="s">
        <v>16</v>
      </c>
      <c r="F314" s="5" t="s">
        <v>12</v>
      </c>
      <c r="G314" s="2">
        <v>102.65</v>
      </c>
      <c r="H314" s="2">
        <v>31.99</v>
      </c>
      <c r="I314" s="2">
        <v>8.99</v>
      </c>
      <c r="J314" s="5">
        <v>0</v>
      </c>
      <c r="L314" s="1"/>
    </row>
    <row r="315" spans="1:12" x14ac:dyDescent="0.25">
      <c r="A315" s="4">
        <v>44645</v>
      </c>
      <c r="B315" s="5" t="s">
        <v>4</v>
      </c>
      <c r="C315" s="5">
        <v>98602</v>
      </c>
      <c r="D315" s="5" t="s">
        <v>1</v>
      </c>
      <c r="E315" s="5" t="s">
        <v>16</v>
      </c>
      <c r="F315" s="5" t="s">
        <v>13</v>
      </c>
      <c r="G315" s="2">
        <v>99.21</v>
      </c>
      <c r="H315" s="2">
        <v>31.83</v>
      </c>
      <c r="I315" s="2">
        <v>8.94</v>
      </c>
      <c r="J315" s="5">
        <v>3</v>
      </c>
      <c r="L315" s="1"/>
    </row>
    <row r="316" spans="1:12" x14ac:dyDescent="0.25">
      <c r="A316" s="4">
        <v>44645</v>
      </c>
      <c r="B316" s="5" t="s">
        <v>18</v>
      </c>
      <c r="C316" s="5">
        <v>98602</v>
      </c>
      <c r="D316" s="5" t="s">
        <v>0</v>
      </c>
      <c r="E316" s="5" t="s">
        <v>16</v>
      </c>
      <c r="F316" s="5" t="s">
        <v>13</v>
      </c>
      <c r="G316" s="2">
        <v>96.22</v>
      </c>
      <c r="H316" s="2">
        <v>31.86</v>
      </c>
      <c r="I316" s="2">
        <v>8.6199999999999992</v>
      </c>
      <c r="J316" s="5">
        <v>3</v>
      </c>
      <c r="L316" s="1"/>
    </row>
    <row r="317" spans="1:12" x14ac:dyDescent="0.25">
      <c r="A317" s="4">
        <v>44645</v>
      </c>
      <c r="B317" s="5" t="s">
        <v>18</v>
      </c>
      <c r="C317" s="5">
        <v>98602</v>
      </c>
      <c r="D317" s="5" t="s">
        <v>1</v>
      </c>
      <c r="E317" s="5" t="s">
        <v>16</v>
      </c>
      <c r="F317" s="5" t="s">
        <v>13</v>
      </c>
      <c r="G317" s="2">
        <v>98.23</v>
      </c>
      <c r="H317" s="2">
        <v>31.95</v>
      </c>
      <c r="I317" s="2">
        <v>9.14</v>
      </c>
      <c r="J317" s="5">
        <v>5</v>
      </c>
      <c r="L317" s="1"/>
    </row>
    <row r="318" spans="1:12" x14ac:dyDescent="0.25">
      <c r="A318" s="4">
        <v>44645</v>
      </c>
      <c r="B318" s="5" t="s">
        <v>17</v>
      </c>
      <c r="C318" s="5">
        <v>19624</v>
      </c>
      <c r="D318" s="5" t="s">
        <v>1</v>
      </c>
      <c r="E318" s="5" t="s">
        <v>15</v>
      </c>
      <c r="F318" s="5" t="s">
        <v>13</v>
      </c>
      <c r="G318" s="2">
        <v>110.5</v>
      </c>
      <c r="H318" s="2">
        <v>31.92</v>
      </c>
      <c r="I318" s="2">
        <v>8.64</v>
      </c>
      <c r="J318" s="5">
        <v>1</v>
      </c>
      <c r="L318" s="1"/>
    </row>
    <row r="319" spans="1:12" x14ac:dyDescent="0.25">
      <c r="A319" s="4">
        <v>44645</v>
      </c>
      <c r="B319" s="5" t="s">
        <v>17</v>
      </c>
      <c r="C319" s="5">
        <v>52890</v>
      </c>
      <c r="D319" s="5" t="s">
        <v>1</v>
      </c>
      <c r="E319" s="5" t="s">
        <v>16</v>
      </c>
      <c r="F319" s="5" t="s">
        <v>13</v>
      </c>
      <c r="G319" s="2">
        <v>96.14</v>
      </c>
      <c r="H319" s="2">
        <v>31.92</v>
      </c>
      <c r="I319" s="2">
        <v>8.61</v>
      </c>
      <c r="J319" s="5">
        <v>1</v>
      </c>
      <c r="L319" s="1"/>
    </row>
    <row r="320" spans="1:12" x14ac:dyDescent="0.25">
      <c r="A320" s="4">
        <v>44646</v>
      </c>
      <c r="B320" s="5" t="s">
        <v>4</v>
      </c>
      <c r="C320" s="5">
        <v>54782</v>
      </c>
      <c r="D320" s="5" t="s">
        <v>0</v>
      </c>
      <c r="E320" s="5" t="s">
        <v>16</v>
      </c>
      <c r="F320" s="5" t="s">
        <v>12</v>
      </c>
      <c r="G320" s="2">
        <v>98.22</v>
      </c>
      <c r="H320" s="2">
        <v>29.89</v>
      </c>
      <c r="I320" s="2">
        <v>8.43</v>
      </c>
      <c r="J320" s="5">
        <v>0</v>
      </c>
      <c r="L320" s="1"/>
    </row>
    <row r="321" spans="1:12" x14ac:dyDescent="0.25">
      <c r="A321" s="4">
        <v>44646</v>
      </c>
      <c r="B321" s="5" t="s">
        <v>4</v>
      </c>
      <c r="C321" s="5">
        <v>98602</v>
      </c>
      <c r="D321" s="5" t="s">
        <v>1</v>
      </c>
      <c r="E321" s="5" t="s">
        <v>16</v>
      </c>
      <c r="F321" s="5" t="s">
        <v>12</v>
      </c>
      <c r="G321" s="2">
        <v>96.94</v>
      </c>
      <c r="H321" s="2">
        <v>32.04</v>
      </c>
      <c r="I321" s="2">
        <v>8.98</v>
      </c>
      <c r="J321" s="5">
        <v>1</v>
      </c>
      <c r="L321" s="1"/>
    </row>
    <row r="322" spans="1:12" x14ac:dyDescent="0.25">
      <c r="A322" s="4">
        <v>44646</v>
      </c>
      <c r="B322" s="5" t="s">
        <v>18</v>
      </c>
      <c r="C322" s="5">
        <v>19624</v>
      </c>
      <c r="D322" s="5" t="s">
        <v>1</v>
      </c>
      <c r="E322" s="5" t="s">
        <v>16</v>
      </c>
      <c r="F322" s="5" t="s">
        <v>12</v>
      </c>
      <c r="G322" s="2">
        <v>95.76</v>
      </c>
      <c r="H322" s="2">
        <v>32.07</v>
      </c>
      <c r="I322" s="2">
        <v>8.65</v>
      </c>
      <c r="J322" s="5">
        <v>1</v>
      </c>
      <c r="L322" s="1"/>
    </row>
    <row r="323" spans="1:12" x14ac:dyDescent="0.25">
      <c r="A323" s="4">
        <v>44646</v>
      </c>
      <c r="B323" s="5" t="s">
        <v>18</v>
      </c>
      <c r="C323" s="5">
        <v>98602</v>
      </c>
      <c r="D323" s="5" t="s">
        <v>1</v>
      </c>
      <c r="E323" s="5" t="s">
        <v>16</v>
      </c>
      <c r="F323" s="5" t="s">
        <v>14</v>
      </c>
      <c r="G323" s="2">
        <v>103.06</v>
      </c>
      <c r="H323" s="2">
        <v>32.01</v>
      </c>
      <c r="I323" s="2">
        <v>8.51</v>
      </c>
      <c r="J323" s="5">
        <v>2</v>
      </c>
      <c r="L323" s="1"/>
    </row>
    <row r="324" spans="1:12" x14ac:dyDescent="0.25">
      <c r="A324" s="4">
        <v>44646</v>
      </c>
      <c r="B324" s="5" t="s">
        <v>17</v>
      </c>
      <c r="C324" s="5">
        <v>19624</v>
      </c>
      <c r="D324" s="5" t="s">
        <v>0</v>
      </c>
      <c r="E324" s="5" t="s">
        <v>16</v>
      </c>
      <c r="F324" s="5" t="s">
        <v>14</v>
      </c>
      <c r="G324" s="2">
        <v>98.13</v>
      </c>
      <c r="H324" s="2">
        <v>31.96</v>
      </c>
      <c r="I324" s="2">
        <v>9.1300000000000008</v>
      </c>
      <c r="J324" s="5">
        <v>0</v>
      </c>
      <c r="L324" s="1"/>
    </row>
    <row r="325" spans="1:12" x14ac:dyDescent="0.25">
      <c r="A325" s="4">
        <v>44646</v>
      </c>
      <c r="B325" s="5" t="s">
        <v>17</v>
      </c>
      <c r="C325" s="5">
        <v>19624</v>
      </c>
      <c r="D325" s="5" t="s">
        <v>1</v>
      </c>
      <c r="E325" s="5" t="s">
        <v>15</v>
      </c>
      <c r="F325" s="5" t="s">
        <v>13</v>
      </c>
      <c r="G325" s="2">
        <v>103.63</v>
      </c>
      <c r="H325" s="2">
        <v>31.94</v>
      </c>
      <c r="I325" s="2">
        <v>8.75</v>
      </c>
      <c r="J325" s="5">
        <v>2</v>
      </c>
      <c r="L325" s="1"/>
    </row>
    <row r="326" spans="1:12" x14ac:dyDescent="0.25">
      <c r="A326" s="4">
        <v>44647</v>
      </c>
      <c r="B326" s="5" t="s">
        <v>4</v>
      </c>
      <c r="C326" s="5">
        <v>19624</v>
      </c>
      <c r="D326" s="5" t="s">
        <v>1</v>
      </c>
      <c r="E326" s="5" t="s">
        <v>15</v>
      </c>
      <c r="F326" s="5" t="s">
        <v>13</v>
      </c>
      <c r="G326" s="2">
        <v>104.12</v>
      </c>
      <c r="H326" s="2">
        <v>31.91</v>
      </c>
      <c r="I326" s="2">
        <v>8.81</v>
      </c>
      <c r="J326" s="5">
        <v>1</v>
      </c>
      <c r="L326" s="1"/>
    </row>
    <row r="327" spans="1:12" x14ac:dyDescent="0.25">
      <c r="A327" s="4">
        <v>44647</v>
      </c>
      <c r="B327" s="5" t="s">
        <v>4</v>
      </c>
      <c r="C327" s="5">
        <v>98602</v>
      </c>
      <c r="D327" s="5" t="s">
        <v>1</v>
      </c>
      <c r="E327" s="5" t="s">
        <v>16</v>
      </c>
      <c r="F327" s="5" t="s">
        <v>13</v>
      </c>
      <c r="G327" s="2">
        <v>98.07</v>
      </c>
      <c r="H327" s="2">
        <v>32.11</v>
      </c>
      <c r="I327" s="2">
        <v>8.91</v>
      </c>
      <c r="J327" s="5">
        <v>6</v>
      </c>
      <c r="L327" s="1"/>
    </row>
    <row r="328" spans="1:12" x14ac:dyDescent="0.25">
      <c r="A328" s="4">
        <v>44647</v>
      </c>
      <c r="B328" s="5" t="s">
        <v>18</v>
      </c>
      <c r="C328" s="5">
        <v>52890</v>
      </c>
      <c r="D328" s="5" t="s">
        <v>0</v>
      </c>
      <c r="E328" s="5" t="s">
        <v>16</v>
      </c>
      <c r="F328" s="5" t="s">
        <v>14</v>
      </c>
      <c r="G328" s="2">
        <v>99.14</v>
      </c>
      <c r="H328" s="2">
        <v>32.049999999999997</v>
      </c>
      <c r="I328" s="2">
        <v>8.4700000000000006</v>
      </c>
      <c r="J328" s="5">
        <v>2</v>
      </c>
      <c r="L328" s="1"/>
    </row>
    <row r="329" spans="1:12" x14ac:dyDescent="0.25">
      <c r="A329" s="4">
        <v>44647</v>
      </c>
      <c r="B329" s="5" t="s">
        <v>18</v>
      </c>
      <c r="C329" s="5">
        <v>54782</v>
      </c>
      <c r="D329" s="5" t="s">
        <v>0</v>
      </c>
      <c r="E329" s="5" t="s">
        <v>16</v>
      </c>
      <c r="F329" s="5" t="s">
        <v>13</v>
      </c>
      <c r="G329" s="2">
        <v>100.46</v>
      </c>
      <c r="H329" s="2">
        <v>29.95</v>
      </c>
      <c r="I329" s="2">
        <v>7.93</v>
      </c>
      <c r="J329" s="5">
        <v>2</v>
      </c>
      <c r="L329" s="1"/>
    </row>
    <row r="330" spans="1:12" x14ac:dyDescent="0.25">
      <c r="A330" s="4">
        <v>44647</v>
      </c>
      <c r="B330" s="5" t="s">
        <v>17</v>
      </c>
      <c r="C330" s="5">
        <v>52890</v>
      </c>
      <c r="D330" s="5" t="s">
        <v>1</v>
      </c>
      <c r="E330" s="5" t="s">
        <v>15</v>
      </c>
      <c r="F330" s="5" t="s">
        <v>12</v>
      </c>
      <c r="G330" s="2">
        <v>100.72</v>
      </c>
      <c r="H330" s="2">
        <v>32.17</v>
      </c>
      <c r="I330" s="2">
        <v>9.17</v>
      </c>
      <c r="J330" s="5">
        <v>3</v>
      </c>
      <c r="L330" s="1"/>
    </row>
    <row r="331" spans="1:12" x14ac:dyDescent="0.25">
      <c r="A331" s="4">
        <v>44647</v>
      </c>
      <c r="B331" s="5" t="s">
        <v>17</v>
      </c>
      <c r="C331" s="5">
        <v>54782</v>
      </c>
      <c r="D331" s="5" t="s">
        <v>1</v>
      </c>
      <c r="E331" s="5" t="s">
        <v>16</v>
      </c>
      <c r="F331" s="5" t="s">
        <v>13</v>
      </c>
      <c r="G331" s="2">
        <v>99.52</v>
      </c>
      <c r="H331" s="2">
        <v>30.04</v>
      </c>
      <c r="I331" s="2">
        <v>8.69</v>
      </c>
      <c r="J331" s="5">
        <v>3</v>
      </c>
      <c r="L331" s="1"/>
    </row>
    <row r="332" spans="1:12" x14ac:dyDescent="0.25">
      <c r="A332" s="4">
        <v>44648</v>
      </c>
      <c r="B332" s="5" t="s">
        <v>4</v>
      </c>
      <c r="C332" s="5">
        <v>19624</v>
      </c>
      <c r="D332" s="5" t="s">
        <v>1</v>
      </c>
      <c r="E332" s="5" t="s">
        <v>15</v>
      </c>
      <c r="F332" s="5" t="s">
        <v>14</v>
      </c>
      <c r="G332" s="2">
        <v>97.84</v>
      </c>
      <c r="H332" s="2">
        <v>32.06</v>
      </c>
      <c r="I332" s="2">
        <v>9.0500000000000007</v>
      </c>
      <c r="J332" s="5">
        <v>3</v>
      </c>
      <c r="L332" s="1"/>
    </row>
    <row r="333" spans="1:12" x14ac:dyDescent="0.25">
      <c r="A333" s="4">
        <v>44648</v>
      </c>
      <c r="B333" s="5" t="s">
        <v>4</v>
      </c>
      <c r="C333" s="5">
        <v>54782</v>
      </c>
      <c r="D333" s="5" t="s">
        <v>0</v>
      </c>
      <c r="E333" s="5" t="s">
        <v>15</v>
      </c>
      <c r="F333" s="5" t="s">
        <v>14</v>
      </c>
      <c r="G333" s="2">
        <v>96.62</v>
      </c>
      <c r="H333" s="2">
        <v>30.17</v>
      </c>
      <c r="I333" s="2">
        <v>8.66</v>
      </c>
      <c r="J333" s="5">
        <v>0</v>
      </c>
      <c r="L333" s="1"/>
    </row>
    <row r="334" spans="1:12" x14ac:dyDescent="0.25">
      <c r="A334" s="4">
        <v>44648</v>
      </c>
      <c r="B334" s="5" t="s">
        <v>18</v>
      </c>
      <c r="C334" s="5">
        <v>52890</v>
      </c>
      <c r="D334" s="5" t="s">
        <v>0</v>
      </c>
      <c r="E334" s="5" t="s">
        <v>16</v>
      </c>
      <c r="F334" s="5" t="s">
        <v>12</v>
      </c>
      <c r="G334" s="2">
        <v>98.62</v>
      </c>
      <c r="H334" s="2">
        <v>32.21</v>
      </c>
      <c r="I334" s="2">
        <v>8.8800000000000008</v>
      </c>
      <c r="J334" s="5">
        <v>1</v>
      </c>
      <c r="L334" s="1"/>
    </row>
    <row r="335" spans="1:12" x14ac:dyDescent="0.25">
      <c r="A335" s="4">
        <v>44648</v>
      </c>
      <c r="B335" s="5" t="s">
        <v>18</v>
      </c>
      <c r="C335" s="5">
        <v>98602</v>
      </c>
      <c r="D335" s="5" t="s">
        <v>1</v>
      </c>
      <c r="E335" s="5" t="s">
        <v>16</v>
      </c>
      <c r="F335" s="5" t="s">
        <v>12</v>
      </c>
      <c r="G335" s="2">
        <v>93.08</v>
      </c>
      <c r="H335" s="2">
        <v>31.83</v>
      </c>
      <c r="I335" s="2">
        <v>9.15</v>
      </c>
      <c r="J335" s="5">
        <v>3</v>
      </c>
      <c r="L335" s="1"/>
    </row>
    <row r="336" spans="1:12" x14ac:dyDescent="0.25">
      <c r="A336" s="4">
        <v>44648</v>
      </c>
      <c r="B336" s="5" t="s">
        <v>17</v>
      </c>
      <c r="C336" s="5">
        <v>19624</v>
      </c>
      <c r="D336" s="5" t="s">
        <v>1</v>
      </c>
      <c r="E336" s="5" t="s">
        <v>15</v>
      </c>
      <c r="F336" s="5" t="s">
        <v>12</v>
      </c>
      <c r="G336" s="2">
        <v>101.7</v>
      </c>
      <c r="H336" s="2">
        <v>31.88</v>
      </c>
      <c r="I336" s="2">
        <v>8.92</v>
      </c>
      <c r="J336" s="5">
        <v>0</v>
      </c>
      <c r="L336" s="1"/>
    </row>
    <row r="337" spans="1:12" x14ac:dyDescent="0.25">
      <c r="A337" s="4">
        <v>44648</v>
      </c>
      <c r="B337" s="5" t="s">
        <v>17</v>
      </c>
      <c r="C337" s="5">
        <v>54782</v>
      </c>
      <c r="D337" s="5" t="s">
        <v>0</v>
      </c>
      <c r="E337" s="5" t="s">
        <v>15</v>
      </c>
      <c r="F337" s="5" t="s">
        <v>12</v>
      </c>
      <c r="G337" s="2">
        <v>97.64</v>
      </c>
      <c r="H337" s="2">
        <v>30</v>
      </c>
      <c r="I337" s="2">
        <v>8.19</v>
      </c>
      <c r="J337" s="5">
        <v>2</v>
      </c>
      <c r="L337" s="1"/>
    </row>
    <row r="338" spans="1:12" x14ac:dyDescent="0.25">
      <c r="A338" s="4">
        <v>44649</v>
      </c>
      <c r="B338" s="5" t="s">
        <v>4</v>
      </c>
      <c r="C338" s="5">
        <v>19624</v>
      </c>
      <c r="D338" s="5" t="s">
        <v>1</v>
      </c>
      <c r="E338" s="5" t="s">
        <v>16</v>
      </c>
      <c r="F338" s="5" t="s">
        <v>13</v>
      </c>
      <c r="G338" s="2">
        <v>98.5</v>
      </c>
      <c r="H338" s="2">
        <v>32.1</v>
      </c>
      <c r="I338" s="2">
        <v>8.35</v>
      </c>
      <c r="J338" s="5">
        <v>1</v>
      </c>
      <c r="L338" s="1"/>
    </row>
    <row r="339" spans="1:12" x14ac:dyDescent="0.25">
      <c r="A339" s="4">
        <v>44649</v>
      </c>
      <c r="B339" s="5" t="s">
        <v>4</v>
      </c>
      <c r="C339" s="5">
        <v>54782</v>
      </c>
      <c r="D339" s="5" t="s">
        <v>1</v>
      </c>
      <c r="E339" s="5" t="s">
        <v>15</v>
      </c>
      <c r="F339" s="5" t="s">
        <v>12</v>
      </c>
      <c r="G339" s="2">
        <v>101.83</v>
      </c>
      <c r="H339" s="2">
        <v>30.1</v>
      </c>
      <c r="I339" s="2">
        <v>8.68</v>
      </c>
      <c r="J339" s="5">
        <v>3</v>
      </c>
      <c r="L339" s="1"/>
    </row>
    <row r="340" spans="1:12" x14ac:dyDescent="0.25">
      <c r="A340" s="4">
        <v>44649</v>
      </c>
      <c r="B340" s="5" t="s">
        <v>18</v>
      </c>
      <c r="C340" s="5">
        <v>54782</v>
      </c>
      <c r="D340" s="5" t="s">
        <v>1</v>
      </c>
      <c r="E340" s="5" t="s">
        <v>16</v>
      </c>
      <c r="F340" s="5" t="s">
        <v>14</v>
      </c>
      <c r="G340" s="2">
        <v>98.69</v>
      </c>
      <c r="H340" s="2">
        <v>30.2</v>
      </c>
      <c r="I340" s="2">
        <v>8.32</v>
      </c>
      <c r="J340" s="5">
        <v>2</v>
      </c>
      <c r="L340" s="1"/>
    </row>
    <row r="341" spans="1:12" x14ac:dyDescent="0.25">
      <c r="A341" s="4">
        <v>44649</v>
      </c>
      <c r="B341" s="5" t="s">
        <v>18</v>
      </c>
      <c r="C341" s="5">
        <v>98602</v>
      </c>
      <c r="D341" s="5" t="s">
        <v>1</v>
      </c>
      <c r="E341" s="5" t="s">
        <v>15</v>
      </c>
      <c r="F341" s="5" t="s">
        <v>14</v>
      </c>
      <c r="G341" s="2">
        <v>103.75</v>
      </c>
      <c r="H341" s="2">
        <v>31.97</v>
      </c>
      <c r="I341" s="2">
        <v>8.75</v>
      </c>
      <c r="J341" s="5">
        <v>1</v>
      </c>
      <c r="L341" s="1"/>
    </row>
    <row r="342" spans="1:12" x14ac:dyDescent="0.25">
      <c r="A342" s="4">
        <v>44649</v>
      </c>
      <c r="B342" s="5" t="s">
        <v>17</v>
      </c>
      <c r="C342" s="5">
        <v>19624</v>
      </c>
      <c r="D342" s="5" t="s">
        <v>0</v>
      </c>
      <c r="E342" s="5" t="s">
        <v>16</v>
      </c>
      <c r="F342" s="5" t="s">
        <v>14</v>
      </c>
      <c r="G342" s="2">
        <v>96.43</v>
      </c>
      <c r="H342" s="2">
        <v>31.97</v>
      </c>
      <c r="I342" s="2">
        <v>8.2100000000000009</v>
      </c>
      <c r="J342" s="5">
        <v>3</v>
      </c>
      <c r="L342" s="1"/>
    </row>
    <row r="343" spans="1:12" x14ac:dyDescent="0.25">
      <c r="A343" s="4">
        <v>44649</v>
      </c>
      <c r="B343" s="5" t="s">
        <v>17</v>
      </c>
      <c r="C343" s="5">
        <v>52890</v>
      </c>
      <c r="D343" s="5" t="s">
        <v>1</v>
      </c>
      <c r="E343" s="5" t="s">
        <v>15</v>
      </c>
      <c r="F343" s="5" t="s">
        <v>12</v>
      </c>
      <c r="G343" s="2">
        <v>101.87</v>
      </c>
      <c r="H343" s="2">
        <v>32.15</v>
      </c>
      <c r="I343" s="2">
        <v>9.0399999999999991</v>
      </c>
      <c r="J343" s="5">
        <v>0</v>
      </c>
      <c r="L343" s="1"/>
    </row>
    <row r="344" spans="1:12" x14ac:dyDescent="0.25">
      <c r="A344" s="4">
        <v>44650</v>
      </c>
      <c r="B344" s="5" t="s">
        <v>4</v>
      </c>
      <c r="C344" s="5">
        <v>19624</v>
      </c>
      <c r="D344" s="5" t="s">
        <v>1</v>
      </c>
      <c r="E344" s="5" t="s">
        <v>16</v>
      </c>
      <c r="F344" s="5" t="s">
        <v>14</v>
      </c>
      <c r="G344" s="2">
        <v>97.95</v>
      </c>
      <c r="H344" s="2">
        <v>32.18</v>
      </c>
      <c r="I344" s="2">
        <v>8.6999999999999993</v>
      </c>
      <c r="J344" s="5">
        <v>1</v>
      </c>
      <c r="L344" s="1"/>
    </row>
    <row r="345" spans="1:12" x14ac:dyDescent="0.25">
      <c r="A345" s="4">
        <v>44650</v>
      </c>
      <c r="B345" s="5" t="s">
        <v>4</v>
      </c>
      <c r="C345" s="5">
        <v>19624</v>
      </c>
      <c r="D345" s="5" t="s">
        <v>1</v>
      </c>
      <c r="E345" s="5" t="s">
        <v>15</v>
      </c>
      <c r="F345" s="5" t="s">
        <v>14</v>
      </c>
      <c r="G345" s="2">
        <v>101.25</v>
      </c>
      <c r="H345" s="2">
        <v>32.049999999999997</v>
      </c>
      <c r="I345" s="2">
        <v>9.14</v>
      </c>
      <c r="J345" s="5">
        <v>0</v>
      </c>
      <c r="L345" s="1"/>
    </row>
    <row r="346" spans="1:12" x14ac:dyDescent="0.25">
      <c r="A346" s="4">
        <v>44650</v>
      </c>
      <c r="B346" s="5" t="s">
        <v>18</v>
      </c>
      <c r="C346" s="5">
        <v>19624</v>
      </c>
      <c r="D346" s="5" t="s">
        <v>1</v>
      </c>
      <c r="E346" s="5" t="s">
        <v>15</v>
      </c>
      <c r="F346" s="5" t="s">
        <v>13</v>
      </c>
      <c r="G346" s="2">
        <v>104.76</v>
      </c>
      <c r="H346" s="2">
        <v>32.08</v>
      </c>
      <c r="I346" s="2">
        <v>8.52</v>
      </c>
      <c r="J346" s="5">
        <v>1</v>
      </c>
      <c r="L346" s="1"/>
    </row>
    <row r="347" spans="1:12" x14ac:dyDescent="0.25">
      <c r="A347" s="4">
        <v>44650</v>
      </c>
      <c r="B347" s="5" t="s">
        <v>18</v>
      </c>
      <c r="C347" s="5">
        <v>52890</v>
      </c>
      <c r="D347" s="5" t="s">
        <v>1</v>
      </c>
      <c r="E347" s="5" t="s">
        <v>15</v>
      </c>
      <c r="F347" s="5" t="s">
        <v>14</v>
      </c>
      <c r="G347" s="2">
        <v>100.17</v>
      </c>
      <c r="H347" s="2">
        <v>31.78</v>
      </c>
      <c r="I347" s="2">
        <v>9.1300000000000008</v>
      </c>
      <c r="J347" s="5">
        <v>3</v>
      </c>
      <c r="L347" s="1"/>
    </row>
    <row r="348" spans="1:12" x14ac:dyDescent="0.25">
      <c r="A348" s="4">
        <v>44650</v>
      </c>
      <c r="B348" s="5" t="s">
        <v>17</v>
      </c>
      <c r="C348" s="5">
        <v>52890</v>
      </c>
      <c r="D348" s="5" t="s">
        <v>1</v>
      </c>
      <c r="E348" s="5" t="s">
        <v>15</v>
      </c>
      <c r="F348" s="5" t="s">
        <v>12</v>
      </c>
      <c r="G348" s="2">
        <v>105.57</v>
      </c>
      <c r="H348" s="2">
        <v>31.92</v>
      </c>
      <c r="I348" s="2">
        <v>9.07</v>
      </c>
      <c r="J348" s="5">
        <v>2</v>
      </c>
      <c r="L348" s="1"/>
    </row>
    <row r="349" spans="1:12" x14ac:dyDescent="0.25">
      <c r="A349" s="4">
        <v>44650</v>
      </c>
      <c r="B349" s="5" t="s">
        <v>17</v>
      </c>
      <c r="C349" s="5">
        <v>54782</v>
      </c>
      <c r="D349" s="5" t="s">
        <v>1</v>
      </c>
      <c r="E349" s="5" t="s">
        <v>16</v>
      </c>
      <c r="F349" s="5" t="s">
        <v>12</v>
      </c>
      <c r="G349" s="2">
        <v>101.74</v>
      </c>
      <c r="H349" s="2">
        <v>30</v>
      </c>
      <c r="I349" s="2">
        <v>8.2899999999999991</v>
      </c>
      <c r="J349" s="5">
        <v>2</v>
      </c>
      <c r="L349" s="1"/>
    </row>
    <row r="350" spans="1:12" x14ac:dyDescent="0.25">
      <c r="A350" s="4">
        <v>44651</v>
      </c>
      <c r="B350" s="5" t="s">
        <v>4</v>
      </c>
      <c r="C350" s="5">
        <v>19624</v>
      </c>
      <c r="D350" s="5" t="s">
        <v>0</v>
      </c>
      <c r="E350" s="5" t="s">
        <v>16</v>
      </c>
      <c r="F350" s="5" t="s">
        <v>12</v>
      </c>
      <c r="G350" s="2">
        <v>95.76</v>
      </c>
      <c r="H350" s="2">
        <v>31.86</v>
      </c>
      <c r="I350" s="2">
        <v>8.8800000000000008</v>
      </c>
      <c r="J350" s="5">
        <v>3</v>
      </c>
      <c r="L350" s="1"/>
    </row>
    <row r="351" spans="1:12" x14ac:dyDescent="0.25">
      <c r="A351" s="4">
        <v>44651</v>
      </c>
      <c r="B351" s="5" t="s">
        <v>4</v>
      </c>
      <c r="C351" s="5">
        <v>52890</v>
      </c>
      <c r="D351" s="5" t="s">
        <v>0</v>
      </c>
      <c r="E351" s="5" t="s">
        <v>15</v>
      </c>
      <c r="F351" s="5" t="s">
        <v>13</v>
      </c>
      <c r="G351" s="2">
        <v>96.52</v>
      </c>
      <c r="H351" s="2">
        <v>31.88</v>
      </c>
      <c r="I351" s="2">
        <v>8.52</v>
      </c>
      <c r="J351" s="5">
        <v>1</v>
      </c>
      <c r="L351" s="1"/>
    </row>
    <row r="352" spans="1:12" x14ac:dyDescent="0.25">
      <c r="A352" s="4">
        <v>44651</v>
      </c>
      <c r="B352" s="5" t="s">
        <v>18</v>
      </c>
      <c r="C352" s="5">
        <v>19624</v>
      </c>
      <c r="D352" s="5" t="s">
        <v>0</v>
      </c>
      <c r="E352" s="5" t="s">
        <v>16</v>
      </c>
      <c r="F352" s="5" t="s">
        <v>12</v>
      </c>
      <c r="G352" s="2">
        <v>97.07</v>
      </c>
      <c r="H352" s="2">
        <v>32.24</v>
      </c>
      <c r="I352" s="2">
        <v>9.0399999999999991</v>
      </c>
      <c r="J352" s="5">
        <v>1</v>
      </c>
      <c r="L352" s="1"/>
    </row>
    <row r="353" spans="1:12" x14ac:dyDescent="0.25">
      <c r="A353" s="4">
        <v>44651</v>
      </c>
      <c r="B353" s="5" t="s">
        <v>18</v>
      </c>
      <c r="C353" s="5">
        <v>19624</v>
      </c>
      <c r="D353" s="5" t="s">
        <v>1</v>
      </c>
      <c r="E353" s="5" t="s">
        <v>16</v>
      </c>
      <c r="F353" s="5" t="s">
        <v>14</v>
      </c>
      <c r="G353" s="2">
        <v>98.01</v>
      </c>
      <c r="H353" s="2">
        <v>31.98</v>
      </c>
      <c r="I353" s="2">
        <v>9.09</v>
      </c>
      <c r="J353" s="5">
        <v>2</v>
      </c>
      <c r="L353" s="1"/>
    </row>
    <row r="354" spans="1:12" x14ac:dyDescent="0.25">
      <c r="A354" s="4">
        <v>44651</v>
      </c>
      <c r="B354" s="5" t="s">
        <v>17</v>
      </c>
      <c r="C354" s="5">
        <v>52890</v>
      </c>
      <c r="D354" s="5" t="s">
        <v>0</v>
      </c>
      <c r="E354" s="5" t="s">
        <v>16</v>
      </c>
      <c r="F354" s="5" t="s">
        <v>14</v>
      </c>
      <c r="G354" s="2">
        <v>97.94</v>
      </c>
      <c r="H354" s="2">
        <v>32.1</v>
      </c>
      <c r="I354" s="2">
        <v>8.32</v>
      </c>
      <c r="J354" s="5">
        <v>2</v>
      </c>
      <c r="L354" s="1"/>
    </row>
    <row r="355" spans="1:12" x14ac:dyDescent="0.25">
      <c r="A355" s="4">
        <v>44651</v>
      </c>
      <c r="B355" s="5" t="s">
        <v>17</v>
      </c>
      <c r="C355" s="5">
        <v>52890</v>
      </c>
      <c r="D355" s="5" t="s">
        <v>1</v>
      </c>
      <c r="E355" s="5" t="s">
        <v>16</v>
      </c>
      <c r="F355" s="5" t="s">
        <v>14</v>
      </c>
      <c r="G355" s="2">
        <v>95.03</v>
      </c>
      <c r="H355" s="2">
        <v>32.119999999999997</v>
      </c>
      <c r="I355" s="2">
        <v>8.8000000000000007</v>
      </c>
      <c r="J355" s="5">
        <v>1</v>
      </c>
      <c r="L355" s="1"/>
    </row>
    <row r="356" spans="1:12" x14ac:dyDescent="0.25">
      <c r="A356" s="4">
        <v>44652</v>
      </c>
      <c r="B356" s="5" t="s">
        <v>4</v>
      </c>
      <c r="C356" s="5">
        <v>19624</v>
      </c>
      <c r="D356" s="5" t="s">
        <v>0</v>
      </c>
      <c r="E356" s="5" t="s">
        <v>16</v>
      </c>
      <c r="F356" s="5" t="s">
        <v>14</v>
      </c>
      <c r="G356" s="2">
        <v>97.03</v>
      </c>
      <c r="H356" s="2">
        <v>31.98</v>
      </c>
      <c r="I356" s="2">
        <v>8.7799999999999994</v>
      </c>
      <c r="J356" s="5">
        <v>1</v>
      </c>
      <c r="L356" s="1"/>
    </row>
    <row r="357" spans="1:12" x14ac:dyDescent="0.25">
      <c r="A357" s="4">
        <v>44652</v>
      </c>
      <c r="B357" s="5" t="s">
        <v>4</v>
      </c>
      <c r="C357" s="5">
        <v>19624</v>
      </c>
      <c r="D357" s="5" t="s">
        <v>1</v>
      </c>
      <c r="E357" s="5" t="s">
        <v>16</v>
      </c>
      <c r="F357" s="5" t="s">
        <v>14</v>
      </c>
      <c r="G357" s="2">
        <v>97.98</v>
      </c>
      <c r="H357" s="2">
        <v>32.130000000000003</v>
      </c>
      <c r="I357" s="2">
        <v>9.08</v>
      </c>
      <c r="J357" s="5">
        <v>3</v>
      </c>
      <c r="L357" s="1"/>
    </row>
    <row r="358" spans="1:12" x14ac:dyDescent="0.25">
      <c r="A358" s="4">
        <v>44652</v>
      </c>
      <c r="B358" s="5" t="s">
        <v>18</v>
      </c>
      <c r="C358" s="5">
        <v>52890</v>
      </c>
      <c r="D358" s="5" t="s">
        <v>0</v>
      </c>
      <c r="E358" s="5" t="s">
        <v>16</v>
      </c>
      <c r="F358" s="5" t="s">
        <v>12</v>
      </c>
      <c r="G358" s="2">
        <v>98.28</v>
      </c>
      <c r="H358" s="2">
        <v>32.14</v>
      </c>
      <c r="I358" s="2">
        <v>8.6300000000000008</v>
      </c>
      <c r="J358" s="5">
        <v>1</v>
      </c>
      <c r="L358" s="1"/>
    </row>
    <row r="359" spans="1:12" x14ac:dyDescent="0.25">
      <c r="A359" s="4">
        <v>44652</v>
      </c>
      <c r="B359" s="5" t="s">
        <v>18</v>
      </c>
      <c r="C359" s="5">
        <v>98602</v>
      </c>
      <c r="D359" s="5" t="s">
        <v>1</v>
      </c>
      <c r="E359" s="5" t="s">
        <v>16</v>
      </c>
      <c r="F359" s="5" t="s">
        <v>14</v>
      </c>
      <c r="G359" s="2">
        <v>98.18</v>
      </c>
      <c r="H359" s="2">
        <v>32.119999999999997</v>
      </c>
      <c r="I359" s="2">
        <v>8.6199999999999992</v>
      </c>
      <c r="J359" s="5">
        <v>1</v>
      </c>
      <c r="L359" s="1"/>
    </row>
    <row r="360" spans="1:12" x14ac:dyDescent="0.25">
      <c r="A360" s="4">
        <v>44652</v>
      </c>
      <c r="B360" s="5" t="s">
        <v>17</v>
      </c>
      <c r="C360" s="5">
        <v>54782</v>
      </c>
      <c r="D360" s="5" t="s">
        <v>0</v>
      </c>
      <c r="E360" s="5" t="s">
        <v>16</v>
      </c>
      <c r="F360" s="5" t="s">
        <v>14</v>
      </c>
      <c r="G360" s="2">
        <v>97.12</v>
      </c>
      <c r="H360" s="2">
        <v>30.1</v>
      </c>
      <c r="I360" s="2">
        <v>7.77</v>
      </c>
      <c r="J360" s="5">
        <v>3</v>
      </c>
      <c r="L360" s="1"/>
    </row>
    <row r="361" spans="1:12" x14ac:dyDescent="0.25">
      <c r="A361" s="4">
        <v>44652</v>
      </c>
      <c r="B361" s="5" t="s">
        <v>17</v>
      </c>
      <c r="C361" s="5">
        <v>54782</v>
      </c>
      <c r="D361" s="5" t="s">
        <v>1</v>
      </c>
      <c r="E361" s="5" t="s">
        <v>16</v>
      </c>
      <c r="F361" s="5" t="s">
        <v>14</v>
      </c>
      <c r="G361" s="2">
        <v>97.79</v>
      </c>
      <c r="H361" s="2">
        <v>30.08</v>
      </c>
      <c r="I361" s="2">
        <v>8.0299999999999994</v>
      </c>
      <c r="J361" s="5">
        <v>2</v>
      </c>
      <c r="L361" s="1"/>
    </row>
    <row r="362" spans="1:12" x14ac:dyDescent="0.25">
      <c r="A362" s="4">
        <v>44653</v>
      </c>
      <c r="B362" s="5" t="s">
        <v>4</v>
      </c>
      <c r="C362" s="5">
        <v>19624</v>
      </c>
      <c r="D362" s="5" t="s">
        <v>0</v>
      </c>
      <c r="E362" s="5" t="s">
        <v>16</v>
      </c>
      <c r="F362" s="5" t="s">
        <v>13</v>
      </c>
      <c r="G362" s="2">
        <v>100.08</v>
      </c>
      <c r="H362" s="2">
        <v>31.91</v>
      </c>
      <c r="I362" s="2">
        <v>8.75</v>
      </c>
      <c r="J362" s="5">
        <v>2</v>
      </c>
      <c r="L362" s="1"/>
    </row>
    <row r="363" spans="1:12" x14ac:dyDescent="0.25">
      <c r="A363" s="4">
        <v>44653</v>
      </c>
      <c r="B363" s="5" t="s">
        <v>4</v>
      </c>
      <c r="C363" s="5">
        <v>52890</v>
      </c>
      <c r="D363" s="5" t="s">
        <v>1</v>
      </c>
      <c r="E363" s="5" t="s">
        <v>16</v>
      </c>
      <c r="F363" s="5" t="s">
        <v>12</v>
      </c>
      <c r="G363" s="2">
        <v>93.23</v>
      </c>
      <c r="H363" s="2">
        <v>31.9</v>
      </c>
      <c r="I363" s="2">
        <v>8.27</v>
      </c>
      <c r="J363" s="5">
        <v>3</v>
      </c>
      <c r="L363" s="1"/>
    </row>
    <row r="364" spans="1:12" x14ac:dyDescent="0.25">
      <c r="A364" s="4">
        <v>44653</v>
      </c>
      <c r="B364" s="5" t="s">
        <v>18</v>
      </c>
      <c r="C364" s="5">
        <v>52890</v>
      </c>
      <c r="D364" s="5" t="s">
        <v>1</v>
      </c>
      <c r="E364" s="5" t="s">
        <v>15</v>
      </c>
      <c r="F364" s="5" t="s">
        <v>13</v>
      </c>
      <c r="G364" s="2">
        <v>108.14</v>
      </c>
      <c r="H364" s="2">
        <v>32.04</v>
      </c>
      <c r="I364" s="2">
        <v>8.74</v>
      </c>
      <c r="J364" s="5">
        <v>0</v>
      </c>
      <c r="L364" s="1"/>
    </row>
    <row r="365" spans="1:12" x14ac:dyDescent="0.25">
      <c r="A365" s="4">
        <v>44653</v>
      </c>
      <c r="B365" s="5" t="s">
        <v>18</v>
      </c>
      <c r="C365" s="5">
        <v>98602</v>
      </c>
      <c r="D365" s="5" t="s">
        <v>1</v>
      </c>
      <c r="E365" s="5" t="s">
        <v>15</v>
      </c>
      <c r="F365" s="5" t="s">
        <v>14</v>
      </c>
      <c r="G365" s="2">
        <v>98.34</v>
      </c>
      <c r="H365" s="2">
        <v>31.94</v>
      </c>
      <c r="I365" s="2">
        <v>8.83</v>
      </c>
      <c r="J365" s="5">
        <v>6</v>
      </c>
      <c r="L365" s="1"/>
    </row>
    <row r="366" spans="1:12" x14ac:dyDescent="0.25">
      <c r="A366" s="4">
        <v>44653</v>
      </c>
      <c r="B366" s="5" t="s">
        <v>17</v>
      </c>
      <c r="C366" s="5">
        <v>52890</v>
      </c>
      <c r="D366" s="5" t="s">
        <v>0</v>
      </c>
      <c r="E366" s="5" t="s">
        <v>15</v>
      </c>
      <c r="F366" s="5" t="s">
        <v>13</v>
      </c>
      <c r="G366" s="2">
        <v>97.45</v>
      </c>
      <c r="H366" s="2">
        <v>31.85</v>
      </c>
      <c r="I366" s="2">
        <v>8.18</v>
      </c>
      <c r="J366" s="5">
        <v>3</v>
      </c>
      <c r="L366" s="1"/>
    </row>
    <row r="367" spans="1:12" x14ac:dyDescent="0.25">
      <c r="A367" s="4">
        <v>44653</v>
      </c>
      <c r="B367" s="5" t="s">
        <v>17</v>
      </c>
      <c r="C367" s="5">
        <v>98602</v>
      </c>
      <c r="D367" s="5" t="s">
        <v>1</v>
      </c>
      <c r="E367" s="5" t="s">
        <v>15</v>
      </c>
      <c r="F367" s="5" t="s">
        <v>12</v>
      </c>
      <c r="G367" s="2">
        <v>103.81</v>
      </c>
      <c r="H367" s="2">
        <v>31.89</v>
      </c>
      <c r="I367" s="2">
        <v>8.32</v>
      </c>
      <c r="J367" s="5">
        <v>3</v>
      </c>
      <c r="L367" s="1"/>
    </row>
    <row r="368" spans="1:12" x14ac:dyDescent="0.25">
      <c r="A368" s="4">
        <v>44654</v>
      </c>
      <c r="B368" s="5" t="s">
        <v>4</v>
      </c>
      <c r="C368" s="5">
        <v>54782</v>
      </c>
      <c r="D368" s="5" t="s">
        <v>1</v>
      </c>
      <c r="E368" s="5" t="s">
        <v>15</v>
      </c>
      <c r="F368" s="5" t="s">
        <v>13</v>
      </c>
      <c r="G368" s="2">
        <v>101.95</v>
      </c>
      <c r="H368" s="2">
        <v>29.88</v>
      </c>
      <c r="I368" s="2">
        <v>8.2799999999999994</v>
      </c>
      <c r="J368" s="5">
        <v>0</v>
      </c>
      <c r="L368" s="1"/>
    </row>
    <row r="369" spans="1:12" x14ac:dyDescent="0.25">
      <c r="A369" s="4">
        <v>44654</v>
      </c>
      <c r="B369" s="5" t="s">
        <v>4</v>
      </c>
      <c r="C369" s="5">
        <v>98602</v>
      </c>
      <c r="D369" s="5" t="s">
        <v>1</v>
      </c>
      <c r="E369" s="5" t="s">
        <v>16</v>
      </c>
      <c r="F369" s="5" t="s">
        <v>13</v>
      </c>
      <c r="G369" s="2">
        <v>100.13</v>
      </c>
      <c r="H369" s="2">
        <v>31.93</v>
      </c>
      <c r="I369" s="2">
        <v>8.64</v>
      </c>
      <c r="J369" s="5">
        <v>4</v>
      </c>
      <c r="L369" s="1"/>
    </row>
    <row r="370" spans="1:12" x14ac:dyDescent="0.25">
      <c r="A370" s="4">
        <v>44654</v>
      </c>
      <c r="B370" s="5" t="s">
        <v>18</v>
      </c>
      <c r="C370" s="5">
        <v>54782</v>
      </c>
      <c r="D370" s="5" t="s">
        <v>0</v>
      </c>
      <c r="E370" s="5" t="s">
        <v>16</v>
      </c>
      <c r="F370" s="5" t="s">
        <v>14</v>
      </c>
      <c r="G370" s="2">
        <v>99.79</v>
      </c>
      <c r="H370" s="2">
        <v>30.03</v>
      </c>
      <c r="I370" s="2">
        <v>8.6199999999999992</v>
      </c>
      <c r="J370" s="5">
        <v>3</v>
      </c>
      <c r="L370" s="1"/>
    </row>
    <row r="371" spans="1:12" x14ac:dyDescent="0.25">
      <c r="A371" s="4">
        <v>44654</v>
      </c>
      <c r="B371" s="5" t="s">
        <v>18</v>
      </c>
      <c r="C371" s="5">
        <v>98602</v>
      </c>
      <c r="D371" s="5" t="s">
        <v>1</v>
      </c>
      <c r="E371" s="5" t="s">
        <v>15</v>
      </c>
      <c r="F371" s="5" t="s">
        <v>13</v>
      </c>
      <c r="G371" s="2">
        <v>105.53</v>
      </c>
      <c r="H371" s="2">
        <v>31.85</v>
      </c>
      <c r="I371" s="2">
        <v>8.9600000000000009</v>
      </c>
      <c r="J371" s="5">
        <v>2</v>
      </c>
      <c r="L371" s="1"/>
    </row>
    <row r="372" spans="1:12" x14ac:dyDescent="0.25">
      <c r="A372" s="4">
        <v>44654</v>
      </c>
      <c r="B372" s="5" t="s">
        <v>17</v>
      </c>
      <c r="C372" s="5">
        <v>54782</v>
      </c>
      <c r="D372" s="5" t="s">
        <v>1</v>
      </c>
      <c r="E372" s="5" t="s">
        <v>16</v>
      </c>
      <c r="F372" s="5" t="s">
        <v>14</v>
      </c>
      <c r="G372" s="2">
        <v>97.92</v>
      </c>
      <c r="H372" s="2">
        <v>30.14</v>
      </c>
      <c r="I372" s="2">
        <v>8.14</v>
      </c>
      <c r="J372" s="5">
        <v>0</v>
      </c>
      <c r="L372" s="1"/>
    </row>
    <row r="373" spans="1:12" x14ac:dyDescent="0.25">
      <c r="A373" s="4">
        <v>44654</v>
      </c>
      <c r="B373" s="5" t="s">
        <v>17</v>
      </c>
      <c r="C373" s="5">
        <v>98602</v>
      </c>
      <c r="D373" s="5" t="s">
        <v>0</v>
      </c>
      <c r="E373" s="5" t="s">
        <v>15</v>
      </c>
      <c r="F373" s="5" t="s">
        <v>13</v>
      </c>
      <c r="G373" s="2">
        <v>97.21</v>
      </c>
      <c r="H373" s="2">
        <v>31.86</v>
      </c>
      <c r="I373" s="2">
        <v>8.34</v>
      </c>
      <c r="J373" s="5">
        <v>1</v>
      </c>
      <c r="L373" s="1"/>
    </row>
    <row r="374" spans="1:12" x14ac:dyDescent="0.25">
      <c r="A374" s="4">
        <v>44655</v>
      </c>
      <c r="B374" s="5" t="s">
        <v>4</v>
      </c>
      <c r="C374" s="5">
        <v>19624</v>
      </c>
      <c r="D374" s="5" t="s">
        <v>1</v>
      </c>
      <c r="E374" s="5" t="s">
        <v>15</v>
      </c>
      <c r="F374" s="5" t="s">
        <v>13</v>
      </c>
      <c r="G374" s="2">
        <v>105.59</v>
      </c>
      <c r="H374" s="2">
        <v>32.01</v>
      </c>
      <c r="I374" s="2">
        <v>9.17</v>
      </c>
      <c r="J374" s="5">
        <v>3</v>
      </c>
      <c r="L374" s="1"/>
    </row>
    <row r="375" spans="1:12" x14ac:dyDescent="0.25">
      <c r="A375" s="4">
        <v>44655</v>
      </c>
      <c r="B375" s="5" t="s">
        <v>4</v>
      </c>
      <c r="C375" s="5">
        <v>52890</v>
      </c>
      <c r="D375" s="5" t="s">
        <v>1</v>
      </c>
      <c r="E375" s="5" t="s">
        <v>16</v>
      </c>
      <c r="F375" s="5" t="s">
        <v>14</v>
      </c>
      <c r="G375" s="2">
        <v>97.54</v>
      </c>
      <c r="H375" s="2">
        <v>31.95</v>
      </c>
      <c r="I375" s="2">
        <v>8.52</v>
      </c>
      <c r="J375" s="5">
        <v>3</v>
      </c>
      <c r="L375" s="1"/>
    </row>
    <row r="376" spans="1:12" x14ac:dyDescent="0.25">
      <c r="A376" s="4">
        <v>44655</v>
      </c>
      <c r="B376" s="5" t="s">
        <v>18</v>
      </c>
      <c r="C376" s="5">
        <v>52890</v>
      </c>
      <c r="D376" s="5" t="s">
        <v>1</v>
      </c>
      <c r="E376" s="5" t="s">
        <v>16</v>
      </c>
      <c r="F376" s="5" t="s">
        <v>13</v>
      </c>
      <c r="G376" s="2">
        <v>97.55</v>
      </c>
      <c r="H376" s="2">
        <v>32.119999999999997</v>
      </c>
      <c r="I376" s="2">
        <v>8.4499999999999993</v>
      </c>
      <c r="J376" s="5">
        <v>2</v>
      </c>
      <c r="L376" s="1"/>
    </row>
    <row r="377" spans="1:12" x14ac:dyDescent="0.25">
      <c r="A377" s="4">
        <v>44655</v>
      </c>
      <c r="B377" s="5" t="s">
        <v>18</v>
      </c>
      <c r="C377" s="5">
        <v>98602</v>
      </c>
      <c r="D377" s="5" t="s">
        <v>0</v>
      </c>
      <c r="E377" s="5" t="s">
        <v>16</v>
      </c>
      <c r="F377" s="5" t="s">
        <v>14</v>
      </c>
      <c r="G377" s="2">
        <v>97.89</v>
      </c>
      <c r="H377" s="2">
        <v>32.07</v>
      </c>
      <c r="I377" s="2">
        <v>9.08</v>
      </c>
      <c r="J377" s="5">
        <v>4</v>
      </c>
      <c r="L377" s="1"/>
    </row>
    <row r="378" spans="1:12" x14ac:dyDescent="0.25">
      <c r="A378" s="4">
        <v>44655</v>
      </c>
      <c r="B378" s="5" t="s">
        <v>17</v>
      </c>
      <c r="C378" s="5">
        <v>52890</v>
      </c>
      <c r="D378" s="5" t="s">
        <v>0</v>
      </c>
      <c r="E378" s="5" t="s">
        <v>16</v>
      </c>
      <c r="F378" s="5" t="s">
        <v>13</v>
      </c>
      <c r="G378" s="2">
        <v>99.72</v>
      </c>
      <c r="H378" s="2">
        <v>32.119999999999997</v>
      </c>
      <c r="I378" s="2">
        <v>8.77</v>
      </c>
      <c r="J378" s="5">
        <v>0</v>
      </c>
      <c r="L378" s="1"/>
    </row>
    <row r="379" spans="1:12" x14ac:dyDescent="0.25">
      <c r="A379" s="4">
        <v>44655</v>
      </c>
      <c r="B379" s="5" t="s">
        <v>17</v>
      </c>
      <c r="C379" s="5">
        <v>54782</v>
      </c>
      <c r="D379" s="5" t="s">
        <v>0</v>
      </c>
      <c r="E379" s="5" t="s">
        <v>15</v>
      </c>
      <c r="F379" s="5" t="s">
        <v>14</v>
      </c>
      <c r="G379" s="2">
        <v>101.25</v>
      </c>
      <c r="H379" s="2">
        <v>30.05</v>
      </c>
      <c r="I379" s="2">
        <v>8.19</v>
      </c>
      <c r="J379" s="5">
        <v>0</v>
      </c>
      <c r="L379" s="1"/>
    </row>
    <row r="380" spans="1:12" x14ac:dyDescent="0.25">
      <c r="A380" s="4">
        <v>44656</v>
      </c>
      <c r="B380" s="5" t="s">
        <v>4</v>
      </c>
      <c r="C380" s="5">
        <v>19624</v>
      </c>
      <c r="D380" s="5" t="s">
        <v>0</v>
      </c>
      <c r="E380" s="5" t="s">
        <v>16</v>
      </c>
      <c r="F380" s="5" t="s">
        <v>12</v>
      </c>
      <c r="G380" s="2">
        <v>98.03</v>
      </c>
      <c r="H380" s="2">
        <v>32.1</v>
      </c>
      <c r="I380" s="2">
        <v>8.4600000000000009</v>
      </c>
      <c r="J380" s="5">
        <v>1</v>
      </c>
      <c r="L380" s="1"/>
    </row>
    <row r="381" spans="1:12" x14ac:dyDescent="0.25">
      <c r="A381" s="4">
        <v>44656</v>
      </c>
      <c r="B381" s="5" t="s">
        <v>4</v>
      </c>
      <c r="C381" s="5">
        <v>98602</v>
      </c>
      <c r="D381" s="5" t="s">
        <v>0</v>
      </c>
      <c r="E381" s="5" t="s">
        <v>16</v>
      </c>
      <c r="F381" s="5" t="s">
        <v>13</v>
      </c>
      <c r="G381" s="2">
        <v>96.81</v>
      </c>
      <c r="H381" s="2">
        <v>32.119999999999997</v>
      </c>
      <c r="I381" s="2">
        <v>9.07</v>
      </c>
      <c r="J381" s="5">
        <v>2</v>
      </c>
      <c r="L381" s="1"/>
    </row>
    <row r="382" spans="1:12" x14ac:dyDescent="0.25">
      <c r="A382" s="4">
        <v>44656</v>
      </c>
      <c r="B382" s="5" t="s">
        <v>18</v>
      </c>
      <c r="C382" s="5">
        <v>52890</v>
      </c>
      <c r="D382" s="5" t="s">
        <v>0</v>
      </c>
      <c r="E382" s="5" t="s">
        <v>16</v>
      </c>
      <c r="F382" s="5" t="s">
        <v>12</v>
      </c>
      <c r="G382" s="2">
        <v>97.83</v>
      </c>
      <c r="H382" s="2">
        <v>31.97</v>
      </c>
      <c r="I382" s="2">
        <v>8.86</v>
      </c>
      <c r="J382" s="5">
        <v>2</v>
      </c>
      <c r="L382" s="1"/>
    </row>
    <row r="383" spans="1:12" x14ac:dyDescent="0.25">
      <c r="A383" s="4">
        <v>44656</v>
      </c>
      <c r="B383" s="5" t="s">
        <v>18</v>
      </c>
      <c r="C383" s="5">
        <v>54782</v>
      </c>
      <c r="D383" s="5" t="s">
        <v>0</v>
      </c>
      <c r="E383" s="5" t="s">
        <v>16</v>
      </c>
      <c r="F383" s="5" t="s">
        <v>14</v>
      </c>
      <c r="G383" s="2">
        <v>99.28</v>
      </c>
      <c r="H383" s="2">
        <v>30.1</v>
      </c>
      <c r="I383" s="2">
        <v>8.26</v>
      </c>
      <c r="J383" s="5">
        <v>2</v>
      </c>
      <c r="L383" s="1"/>
    </row>
    <row r="384" spans="1:12" x14ac:dyDescent="0.25">
      <c r="A384" s="4">
        <v>44656</v>
      </c>
      <c r="B384" s="5" t="s">
        <v>17</v>
      </c>
      <c r="C384" s="5">
        <v>98602</v>
      </c>
      <c r="D384" s="5" t="s">
        <v>0</v>
      </c>
      <c r="E384" s="5" t="s">
        <v>15</v>
      </c>
      <c r="F384" s="5" t="s">
        <v>13</v>
      </c>
      <c r="G384" s="2">
        <v>97.27</v>
      </c>
      <c r="H384" s="2">
        <v>32.04</v>
      </c>
      <c r="I384" s="2">
        <v>8.3800000000000008</v>
      </c>
      <c r="J384" s="5">
        <v>6</v>
      </c>
      <c r="L384" s="1"/>
    </row>
    <row r="385" spans="1:12" x14ac:dyDescent="0.25">
      <c r="A385" s="4">
        <v>44656</v>
      </c>
      <c r="B385" s="5" t="s">
        <v>17</v>
      </c>
      <c r="C385" s="5">
        <v>98602</v>
      </c>
      <c r="D385" s="5" t="s">
        <v>1</v>
      </c>
      <c r="E385" s="5" t="s">
        <v>15</v>
      </c>
      <c r="F385" s="5" t="s">
        <v>13</v>
      </c>
      <c r="G385" s="2">
        <v>106.99</v>
      </c>
      <c r="H385" s="2">
        <v>32.07</v>
      </c>
      <c r="I385" s="2">
        <v>8.39</v>
      </c>
      <c r="J385" s="5">
        <v>6</v>
      </c>
      <c r="L385" s="1"/>
    </row>
    <row r="386" spans="1:12" x14ac:dyDescent="0.25">
      <c r="A386" s="4">
        <v>44657</v>
      </c>
      <c r="B386" s="5" t="s">
        <v>4</v>
      </c>
      <c r="C386" s="5">
        <v>52890</v>
      </c>
      <c r="D386" s="5" t="s">
        <v>1</v>
      </c>
      <c r="E386" s="5" t="s">
        <v>15</v>
      </c>
      <c r="F386" s="5" t="s">
        <v>12</v>
      </c>
      <c r="G386" s="2">
        <v>105.1</v>
      </c>
      <c r="H386" s="2">
        <v>32.090000000000003</v>
      </c>
      <c r="I386" s="2">
        <v>8.91</v>
      </c>
      <c r="J386" s="5">
        <v>0</v>
      </c>
      <c r="L386" s="1"/>
    </row>
    <row r="387" spans="1:12" x14ac:dyDescent="0.25">
      <c r="A387" s="4">
        <v>44657</v>
      </c>
      <c r="B387" s="5" t="s">
        <v>4</v>
      </c>
      <c r="C387" s="5">
        <v>98602</v>
      </c>
      <c r="D387" s="5" t="s">
        <v>0</v>
      </c>
      <c r="E387" s="5" t="s">
        <v>16</v>
      </c>
      <c r="F387" s="5" t="s">
        <v>14</v>
      </c>
      <c r="G387" s="2">
        <v>97.54</v>
      </c>
      <c r="H387" s="2">
        <v>31.97</v>
      </c>
      <c r="I387" s="2">
        <v>9.06</v>
      </c>
      <c r="J387" s="5">
        <v>5</v>
      </c>
      <c r="L387" s="1"/>
    </row>
    <row r="388" spans="1:12" x14ac:dyDescent="0.25">
      <c r="A388" s="4">
        <v>44657</v>
      </c>
      <c r="B388" s="5" t="s">
        <v>18</v>
      </c>
      <c r="C388" s="5">
        <v>54782</v>
      </c>
      <c r="D388" s="5" t="s">
        <v>0</v>
      </c>
      <c r="E388" s="5" t="s">
        <v>16</v>
      </c>
      <c r="F388" s="5" t="s">
        <v>13</v>
      </c>
      <c r="G388" s="2">
        <v>97.82</v>
      </c>
      <c r="H388" s="2">
        <v>29.98</v>
      </c>
      <c r="I388" s="2">
        <v>7.95</v>
      </c>
      <c r="J388" s="5">
        <v>1</v>
      </c>
      <c r="L388" s="1"/>
    </row>
    <row r="389" spans="1:12" x14ac:dyDescent="0.25">
      <c r="A389" s="4">
        <v>44657</v>
      </c>
      <c r="B389" s="5" t="s">
        <v>18</v>
      </c>
      <c r="C389" s="5">
        <v>98602</v>
      </c>
      <c r="D389" s="5" t="s">
        <v>0</v>
      </c>
      <c r="E389" s="5" t="s">
        <v>15</v>
      </c>
      <c r="F389" s="5" t="s">
        <v>12</v>
      </c>
      <c r="G389" s="2">
        <v>97.12</v>
      </c>
      <c r="H389" s="2">
        <v>32.06</v>
      </c>
      <c r="I389" s="2">
        <v>8.81</v>
      </c>
      <c r="J389" s="5">
        <v>1</v>
      </c>
      <c r="L389" s="1"/>
    </row>
    <row r="390" spans="1:12" x14ac:dyDescent="0.25">
      <c r="A390" s="4">
        <v>44657</v>
      </c>
      <c r="B390" s="5" t="s">
        <v>17</v>
      </c>
      <c r="C390" s="5">
        <v>19624</v>
      </c>
      <c r="D390" s="5" t="s">
        <v>1</v>
      </c>
      <c r="E390" s="5" t="s">
        <v>16</v>
      </c>
      <c r="F390" s="5" t="s">
        <v>14</v>
      </c>
      <c r="G390" s="2">
        <v>98.37</v>
      </c>
      <c r="H390" s="2">
        <v>32.049999999999997</v>
      </c>
      <c r="I390" s="2">
        <v>8.49</v>
      </c>
      <c r="J390" s="5">
        <v>0</v>
      </c>
      <c r="L390" s="1"/>
    </row>
    <row r="391" spans="1:12" x14ac:dyDescent="0.25">
      <c r="A391" s="4">
        <v>44657</v>
      </c>
      <c r="B391" s="5" t="s">
        <v>17</v>
      </c>
      <c r="C391" s="5">
        <v>98602</v>
      </c>
      <c r="D391" s="5" t="s">
        <v>0</v>
      </c>
      <c r="E391" s="5" t="s">
        <v>16</v>
      </c>
      <c r="F391" s="5" t="s">
        <v>13</v>
      </c>
      <c r="G391" s="2">
        <v>99</v>
      </c>
      <c r="H391" s="2">
        <v>32</v>
      </c>
      <c r="I391" s="2">
        <v>8.6999999999999993</v>
      </c>
      <c r="J391" s="5">
        <v>1</v>
      </c>
      <c r="L391" s="1"/>
    </row>
    <row r="392" spans="1:12" x14ac:dyDescent="0.25">
      <c r="A392" s="4">
        <v>44658</v>
      </c>
      <c r="B392" s="5" t="s">
        <v>4</v>
      </c>
      <c r="C392" s="5">
        <v>19624</v>
      </c>
      <c r="D392" s="5" t="s">
        <v>1</v>
      </c>
      <c r="E392" s="5" t="s">
        <v>15</v>
      </c>
      <c r="F392" s="5" t="s">
        <v>12</v>
      </c>
      <c r="G392" s="2">
        <v>97.31</v>
      </c>
      <c r="H392" s="2">
        <v>31.85</v>
      </c>
      <c r="I392" s="2">
        <v>8.3699999999999992</v>
      </c>
      <c r="J392" s="5">
        <v>3</v>
      </c>
      <c r="L392" s="1"/>
    </row>
    <row r="393" spans="1:12" x14ac:dyDescent="0.25">
      <c r="A393" s="4">
        <v>44658</v>
      </c>
      <c r="B393" s="5" t="s">
        <v>4</v>
      </c>
      <c r="C393" s="5">
        <v>52890</v>
      </c>
      <c r="D393" s="5" t="s">
        <v>1</v>
      </c>
      <c r="E393" s="5" t="s">
        <v>15</v>
      </c>
      <c r="F393" s="5" t="s">
        <v>14</v>
      </c>
      <c r="G393" s="2">
        <v>107.15</v>
      </c>
      <c r="H393" s="2">
        <v>32.17</v>
      </c>
      <c r="I393" s="2">
        <v>8.4499999999999993</v>
      </c>
      <c r="J393" s="5">
        <v>0</v>
      </c>
      <c r="L393" s="1"/>
    </row>
    <row r="394" spans="1:12" x14ac:dyDescent="0.25">
      <c r="A394" s="4">
        <v>44658</v>
      </c>
      <c r="B394" s="5" t="s">
        <v>18</v>
      </c>
      <c r="C394" s="5">
        <v>19624</v>
      </c>
      <c r="D394" s="5" t="s">
        <v>0</v>
      </c>
      <c r="E394" s="5" t="s">
        <v>16</v>
      </c>
      <c r="F394" s="5" t="s">
        <v>12</v>
      </c>
      <c r="G394" s="2">
        <v>100.31</v>
      </c>
      <c r="H394" s="2">
        <v>32</v>
      </c>
      <c r="I394" s="2">
        <v>8.8000000000000007</v>
      </c>
      <c r="J394" s="5">
        <v>1</v>
      </c>
      <c r="L394" s="1"/>
    </row>
    <row r="395" spans="1:12" x14ac:dyDescent="0.25">
      <c r="A395" s="4">
        <v>44658</v>
      </c>
      <c r="B395" s="5" t="s">
        <v>18</v>
      </c>
      <c r="C395" s="5">
        <v>98602</v>
      </c>
      <c r="D395" s="5" t="s">
        <v>1</v>
      </c>
      <c r="E395" s="5" t="s">
        <v>15</v>
      </c>
      <c r="F395" s="5" t="s">
        <v>12</v>
      </c>
      <c r="G395" s="2">
        <v>98.22</v>
      </c>
      <c r="H395" s="2">
        <v>31.96</v>
      </c>
      <c r="I395" s="2">
        <v>9.02</v>
      </c>
      <c r="J395" s="5">
        <v>5</v>
      </c>
      <c r="L395" s="1"/>
    </row>
    <row r="396" spans="1:12" x14ac:dyDescent="0.25">
      <c r="A396" s="4">
        <v>44658</v>
      </c>
      <c r="B396" s="5" t="s">
        <v>17</v>
      </c>
      <c r="C396" s="5">
        <v>54782</v>
      </c>
      <c r="D396" s="5" t="s">
        <v>0</v>
      </c>
      <c r="E396" s="5" t="s">
        <v>15</v>
      </c>
      <c r="F396" s="5" t="s">
        <v>14</v>
      </c>
      <c r="G396" s="2">
        <v>98.13</v>
      </c>
      <c r="H396" s="2">
        <v>30.04</v>
      </c>
      <c r="I396" s="2">
        <v>7.73</v>
      </c>
      <c r="J396" s="5">
        <v>0</v>
      </c>
      <c r="L396" s="1"/>
    </row>
    <row r="397" spans="1:12" x14ac:dyDescent="0.25">
      <c r="A397" s="4">
        <v>44658</v>
      </c>
      <c r="B397" s="5" t="s">
        <v>17</v>
      </c>
      <c r="C397" s="5">
        <v>54782</v>
      </c>
      <c r="D397" s="5" t="s">
        <v>1</v>
      </c>
      <c r="E397" s="5" t="s">
        <v>16</v>
      </c>
      <c r="F397" s="5" t="s">
        <v>13</v>
      </c>
      <c r="G397" s="2">
        <v>96.92</v>
      </c>
      <c r="H397" s="2">
        <v>30.01</v>
      </c>
      <c r="I397" s="2">
        <v>8.2799999999999994</v>
      </c>
      <c r="J397" s="5">
        <v>2</v>
      </c>
      <c r="L397" s="1"/>
    </row>
    <row r="398" spans="1:12" x14ac:dyDescent="0.25">
      <c r="A398" s="4">
        <v>44659</v>
      </c>
      <c r="B398" s="5" t="s">
        <v>4</v>
      </c>
      <c r="C398" s="5">
        <v>19624</v>
      </c>
      <c r="D398" s="5" t="s">
        <v>0</v>
      </c>
      <c r="E398" s="5" t="s">
        <v>15</v>
      </c>
      <c r="F398" s="5" t="s">
        <v>12</v>
      </c>
      <c r="G398" s="2">
        <v>96.79</v>
      </c>
      <c r="H398" s="2">
        <v>32.090000000000003</v>
      </c>
      <c r="I398" s="2">
        <v>8.6999999999999993</v>
      </c>
      <c r="J398" s="5">
        <v>0</v>
      </c>
      <c r="L398" s="1"/>
    </row>
    <row r="399" spans="1:12" x14ac:dyDescent="0.25">
      <c r="A399" s="4">
        <v>44659</v>
      </c>
      <c r="B399" s="5" t="s">
        <v>4</v>
      </c>
      <c r="C399" s="5">
        <v>52890</v>
      </c>
      <c r="D399" s="5" t="s">
        <v>1</v>
      </c>
      <c r="E399" s="5" t="s">
        <v>16</v>
      </c>
      <c r="F399" s="5" t="s">
        <v>14</v>
      </c>
      <c r="G399" s="2">
        <v>93.04</v>
      </c>
      <c r="H399" s="2">
        <v>32.130000000000003</v>
      </c>
      <c r="I399" s="2">
        <v>8.5</v>
      </c>
      <c r="J399" s="5">
        <v>3</v>
      </c>
      <c r="L399" s="1"/>
    </row>
    <row r="400" spans="1:12" x14ac:dyDescent="0.25">
      <c r="A400" s="4">
        <v>44659</v>
      </c>
      <c r="B400" s="5" t="s">
        <v>18</v>
      </c>
      <c r="C400" s="5">
        <v>19624</v>
      </c>
      <c r="D400" s="5" t="s">
        <v>0</v>
      </c>
      <c r="E400" s="5" t="s">
        <v>15</v>
      </c>
      <c r="F400" s="5" t="s">
        <v>13</v>
      </c>
      <c r="G400" s="2">
        <v>97.77</v>
      </c>
      <c r="H400" s="2">
        <v>32.159999999999997</v>
      </c>
      <c r="I400" s="2">
        <v>8.3000000000000007</v>
      </c>
      <c r="J400" s="5">
        <v>3</v>
      </c>
      <c r="L400" s="1"/>
    </row>
    <row r="401" spans="1:12" x14ac:dyDescent="0.25">
      <c r="A401" s="4">
        <v>44659</v>
      </c>
      <c r="B401" s="5" t="s">
        <v>18</v>
      </c>
      <c r="C401" s="5">
        <v>98602</v>
      </c>
      <c r="D401" s="5" t="s">
        <v>0</v>
      </c>
      <c r="E401" s="5" t="s">
        <v>16</v>
      </c>
      <c r="F401" s="5" t="s">
        <v>14</v>
      </c>
      <c r="G401" s="2">
        <v>98.84</v>
      </c>
      <c r="H401" s="2">
        <v>32</v>
      </c>
      <c r="I401" s="2">
        <v>8.65</v>
      </c>
      <c r="J401" s="5">
        <v>4</v>
      </c>
      <c r="L401" s="1"/>
    </row>
    <row r="402" spans="1:12" x14ac:dyDescent="0.25">
      <c r="A402" s="4">
        <v>44659</v>
      </c>
      <c r="B402" s="5" t="s">
        <v>17</v>
      </c>
      <c r="C402" s="5">
        <v>52890</v>
      </c>
      <c r="D402" s="5" t="s">
        <v>1</v>
      </c>
      <c r="E402" s="5" t="s">
        <v>16</v>
      </c>
      <c r="F402" s="5" t="s">
        <v>12</v>
      </c>
      <c r="G402" s="2">
        <v>95.49</v>
      </c>
      <c r="H402" s="2">
        <v>31.96</v>
      </c>
      <c r="I402" s="2">
        <v>8.51</v>
      </c>
      <c r="J402" s="5">
        <v>3</v>
      </c>
      <c r="L402" s="1"/>
    </row>
    <row r="403" spans="1:12" x14ac:dyDescent="0.25">
      <c r="A403" s="4">
        <v>44659</v>
      </c>
      <c r="B403" s="5" t="s">
        <v>17</v>
      </c>
      <c r="C403" s="5">
        <v>54782</v>
      </c>
      <c r="D403" s="5" t="s">
        <v>0</v>
      </c>
      <c r="E403" s="5" t="s">
        <v>16</v>
      </c>
      <c r="F403" s="5" t="s">
        <v>14</v>
      </c>
      <c r="G403" s="2">
        <v>100.39</v>
      </c>
      <c r="H403" s="2">
        <v>30.02</v>
      </c>
      <c r="I403" s="2">
        <v>7.88</v>
      </c>
      <c r="J403" s="5">
        <v>1</v>
      </c>
      <c r="L403" s="1"/>
    </row>
  </sheetData>
  <sortState ref="A2:J403">
    <sortCondition ref="A2:A403"/>
    <sortCondition ref="B2:B40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D3C6-65AB-4F70-9EFB-B2588443475E}">
  <dimension ref="A1:B14"/>
  <sheetViews>
    <sheetView workbookViewId="0">
      <selection activeCell="C2" sqref="C2"/>
    </sheetView>
  </sheetViews>
  <sheetFormatPr defaultRowHeight="15" x14ac:dyDescent="0.25"/>
  <cols>
    <col min="1" max="1" width="28.140625" bestFit="1" customWidth="1"/>
    <col min="2" max="2" width="7.85546875" bestFit="1" customWidth="1"/>
  </cols>
  <sheetData>
    <row r="1" spans="1:2" x14ac:dyDescent="0.25">
      <c r="A1" s="11" t="s">
        <v>36</v>
      </c>
      <c r="B1" s="11" t="s">
        <v>37</v>
      </c>
    </row>
    <row r="2" spans="1:2" x14ac:dyDescent="0.25">
      <c r="A2" s="15" t="s">
        <v>38</v>
      </c>
      <c r="B2" s="15">
        <v>2</v>
      </c>
    </row>
    <row r="3" spans="1:2" x14ac:dyDescent="0.25">
      <c r="A3" s="15" t="s">
        <v>39</v>
      </c>
      <c r="B3" s="15">
        <v>24</v>
      </c>
    </row>
    <row r="4" spans="1:2" x14ac:dyDescent="0.25">
      <c r="A4" s="15" t="s">
        <v>40</v>
      </c>
      <c r="B4" s="15">
        <v>1</v>
      </c>
    </row>
    <row r="5" spans="1:2" x14ac:dyDescent="0.25">
      <c r="A5" s="15" t="s">
        <v>41</v>
      </c>
      <c r="B5" s="15">
        <v>2</v>
      </c>
    </row>
    <row r="6" spans="1:2" x14ac:dyDescent="0.25">
      <c r="A6" s="15" t="s">
        <v>42</v>
      </c>
      <c r="B6" s="15">
        <v>63</v>
      </c>
    </row>
    <row r="7" spans="1:2" x14ac:dyDescent="0.25">
      <c r="A7" s="15" t="s">
        <v>43</v>
      </c>
      <c r="B7" s="15">
        <v>9</v>
      </c>
    </row>
    <row r="8" spans="1:2" x14ac:dyDescent="0.25">
      <c r="A8" s="15" t="s">
        <v>44</v>
      </c>
      <c r="B8" s="15">
        <v>11</v>
      </c>
    </row>
    <row r="9" spans="1:2" x14ac:dyDescent="0.25">
      <c r="A9" s="15" t="s">
        <v>45</v>
      </c>
      <c r="B9" s="15">
        <v>1</v>
      </c>
    </row>
    <row r="10" spans="1:2" x14ac:dyDescent="0.25">
      <c r="A10" s="25" t="s">
        <v>46</v>
      </c>
      <c r="B10" s="25">
        <v>4</v>
      </c>
    </row>
    <row r="11" spans="1:2" x14ac:dyDescent="0.25">
      <c r="A11" s="25" t="s">
        <v>47</v>
      </c>
      <c r="B11" s="25">
        <v>1</v>
      </c>
    </row>
    <row r="12" spans="1:2" x14ac:dyDescent="0.25">
      <c r="A12" s="25" t="s">
        <v>48</v>
      </c>
      <c r="B12" s="25">
        <v>7</v>
      </c>
    </row>
    <row r="13" spans="1:2" x14ac:dyDescent="0.25">
      <c r="A13" s="25" t="s">
        <v>49</v>
      </c>
      <c r="B13" s="25">
        <v>3</v>
      </c>
    </row>
    <row r="14" spans="1:2" x14ac:dyDescent="0.25">
      <c r="A14" s="25" t="s">
        <v>50</v>
      </c>
      <c r="B14" s="25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ABFB-CEC8-4FF4-AF28-4D0482ED6FA1}">
  <dimension ref="A1:B41"/>
  <sheetViews>
    <sheetView workbookViewId="0">
      <selection activeCell="C1" sqref="C1"/>
    </sheetView>
  </sheetViews>
  <sheetFormatPr defaultRowHeight="15" x14ac:dyDescent="0.25"/>
  <sheetData>
    <row r="1" spans="1:2" x14ac:dyDescent="0.25">
      <c r="A1" s="26" t="s">
        <v>51</v>
      </c>
      <c r="B1" s="26" t="s">
        <v>52</v>
      </c>
    </row>
    <row r="2" spans="1:2" x14ac:dyDescent="0.25">
      <c r="A2" s="15">
        <v>2.5049999999999999</v>
      </c>
      <c r="B2" s="15">
        <v>0.87</v>
      </c>
    </row>
    <row r="3" spans="1:2" x14ac:dyDescent="0.25">
      <c r="A3" s="15">
        <v>2.524</v>
      </c>
      <c r="B3" s="15">
        <v>0.93</v>
      </c>
    </row>
    <row r="4" spans="1:2" x14ac:dyDescent="0.25">
      <c r="A4" s="15">
        <v>2.1619999999999999</v>
      </c>
      <c r="B4" s="15">
        <v>0.83</v>
      </c>
    </row>
    <row r="5" spans="1:2" x14ac:dyDescent="0.25">
      <c r="A5" s="15">
        <v>2.2210000000000001</v>
      </c>
      <c r="B5" s="15">
        <v>0.77</v>
      </c>
    </row>
    <row r="6" spans="1:2" x14ac:dyDescent="0.25">
      <c r="A6" s="15">
        <v>2.0379999999999998</v>
      </c>
      <c r="B6" s="15">
        <v>0.73</v>
      </c>
    </row>
    <row r="7" spans="1:2" x14ac:dyDescent="0.25">
      <c r="A7" s="15">
        <v>2.4540000000000002</v>
      </c>
      <c r="B7" s="15">
        <v>0.94</v>
      </c>
    </row>
    <row r="8" spans="1:2" x14ac:dyDescent="0.25">
      <c r="A8" s="15">
        <v>2.81</v>
      </c>
      <c r="B8" s="15">
        <v>0.98</v>
      </c>
    </row>
    <row r="9" spans="1:2" x14ac:dyDescent="0.25">
      <c r="A9" s="15">
        <v>2.9929999999999999</v>
      </c>
      <c r="B9" s="15">
        <v>1.08</v>
      </c>
    </row>
    <row r="10" spans="1:2" x14ac:dyDescent="0.25">
      <c r="A10" s="15">
        <v>2.996</v>
      </c>
      <c r="B10" s="15">
        <v>1.1100000000000001</v>
      </c>
    </row>
    <row r="11" spans="1:2" x14ac:dyDescent="0.25">
      <c r="A11" s="15">
        <v>2.3929999999999998</v>
      </c>
      <c r="B11" s="15">
        <v>1.03</v>
      </c>
    </row>
    <row r="12" spans="1:2" x14ac:dyDescent="0.25">
      <c r="A12" s="15">
        <v>2.7909999999999999</v>
      </c>
      <c r="B12" s="15">
        <v>1.03</v>
      </c>
    </row>
    <row r="13" spans="1:2" x14ac:dyDescent="0.25">
      <c r="A13" s="15">
        <v>2.67</v>
      </c>
      <c r="B13" s="15">
        <v>1.02</v>
      </c>
    </row>
    <row r="14" spans="1:2" x14ac:dyDescent="0.25">
      <c r="A14" s="15">
        <v>2.8410000000000002</v>
      </c>
      <c r="B14" s="15">
        <v>1.01</v>
      </c>
    </row>
    <row r="15" spans="1:2" x14ac:dyDescent="0.25">
      <c r="A15" s="15">
        <v>2.266</v>
      </c>
      <c r="B15" s="15">
        <v>0.79</v>
      </c>
    </row>
    <row r="16" spans="1:2" x14ac:dyDescent="0.25">
      <c r="A16" s="15">
        <v>2.1680000000000001</v>
      </c>
      <c r="B16" s="15">
        <v>0.76</v>
      </c>
    </row>
    <row r="17" spans="1:2" x14ac:dyDescent="0.25">
      <c r="A17" s="15">
        <v>2.3319999999999999</v>
      </c>
      <c r="B17" s="15">
        <v>0.85</v>
      </c>
    </row>
    <row r="18" spans="1:2" x14ac:dyDescent="0.25">
      <c r="A18" s="15">
        <v>2.91</v>
      </c>
      <c r="B18" s="15">
        <v>1.05</v>
      </c>
    </row>
    <row r="19" spans="1:2" x14ac:dyDescent="0.25">
      <c r="A19" s="15">
        <v>2.9209999999999998</v>
      </c>
      <c r="B19" s="15">
        <v>1.08</v>
      </c>
    </row>
    <row r="20" spans="1:2" x14ac:dyDescent="0.25">
      <c r="A20" s="15">
        <v>2.4409999999999998</v>
      </c>
      <c r="B20" s="15">
        <v>0.9</v>
      </c>
    </row>
    <row r="21" spans="1:2" x14ac:dyDescent="0.25">
      <c r="A21" s="15">
        <v>2.3250000000000002</v>
      </c>
      <c r="B21" s="15">
        <v>0.83</v>
      </c>
    </row>
    <row r="22" spans="1:2" x14ac:dyDescent="0.25">
      <c r="A22" s="15">
        <v>2.8530000000000002</v>
      </c>
      <c r="B22" s="15">
        <v>1.01</v>
      </c>
    </row>
    <row r="23" spans="1:2" x14ac:dyDescent="0.25">
      <c r="A23" s="15">
        <v>2.9209999999999998</v>
      </c>
      <c r="B23" s="15">
        <v>1.03</v>
      </c>
    </row>
    <row r="24" spans="1:2" x14ac:dyDescent="0.25">
      <c r="A24" s="15">
        <v>2.2549999999999999</v>
      </c>
      <c r="B24" s="15">
        <v>0.78</v>
      </c>
    </row>
    <row r="25" spans="1:2" x14ac:dyDescent="0.25">
      <c r="A25" s="15">
        <v>2.3420000000000001</v>
      </c>
      <c r="B25" s="15">
        <v>0.88</v>
      </c>
    </row>
    <row r="26" spans="1:2" x14ac:dyDescent="0.25">
      <c r="A26" s="15">
        <v>2.1019999999999999</v>
      </c>
      <c r="B26" s="15">
        <v>0.77</v>
      </c>
    </row>
    <row r="27" spans="1:2" x14ac:dyDescent="0.25">
      <c r="A27" s="15">
        <v>2.5979999999999999</v>
      </c>
      <c r="B27" s="15">
        <v>0.91</v>
      </c>
    </row>
    <row r="28" spans="1:2" x14ac:dyDescent="0.25">
      <c r="A28" s="15">
        <v>2.4489999999999998</v>
      </c>
      <c r="B28" s="15">
        <v>0.92</v>
      </c>
    </row>
    <row r="29" spans="1:2" x14ac:dyDescent="0.25">
      <c r="A29" s="15">
        <v>2.3980000000000001</v>
      </c>
      <c r="B29" s="15">
        <v>0.88</v>
      </c>
    </row>
    <row r="30" spans="1:2" x14ac:dyDescent="0.25">
      <c r="A30" s="15">
        <v>2.7810000000000001</v>
      </c>
      <c r="B30" s="15">
        <v>0.99</v>
      </c>
    </row>
    <row r="31" spans="1:2" x14ac:dyDescent="0.25">
      <c r="A31" s="15">
        <v>2.3119999999999998</v>
      </c>
      <c r="B31" s="15">
        <v>0.87</v>
      </c>
    </row>
    <row r="32" spans="1:2" x14ac:dyDescent="0.25">
      <c r="A32" s="15">
        <v>2.556</v>
      </c>
      <c r="B32" s="15">
        <v>0.98</v>
      </c>
    </row>
    <row r="33" spans="1:2" x14ac:dyDescent="0.25">
      <c r="A33" s="15">
        <v>2.1240000000000001</v>
      </c>
      <c r="B33" s="15">
        <v>0.82</v>
      </c>
    </row>
    <row r="34" spans="1:2" x14ac:dyDescent="0.25">
      <c r="A34" s="15">
        <v>2.1080000000000001</v>
      </c>
      <c r="B34" s="15">
        <v>0.79</v>
      </c>
    </row>
    <row r="35" spans="1:2" x14ac:dyDescent="0.25">
      <c r="A35" s="15">
        <v>2.2469999999999999</v>
      </c>
      <c r="B35" s="15">
        <v>0.83</v>
      </c>
    </row>
    <row r="36" spans="1:2" x14ac:dyDescent="0.25">
      <c r="A36" s="15">
        <v>2.7080000000000002</v>
      </c>
      <c r="B36" s="15">
        <v>0.94</v>
      </c>
    </row>
    <row r="37" spans="1:2" x14ac:dyDescent="0.25">
      <c r="A37" s="15">
        <v>2.4319999999999999</v>
      </c>
      <c r="B37" s="15">
        <v>0.93</v>
      </c>
    </row>
    <row r="38" spans="1:2" x14ac:dyDescent="0.25">
      <c r="A38" s="15">
        <v>2.5379999999999998</v>
      </c>
      <c r="B38" s="15">
        <v>0.91</v>
      </c>
    </row>
    <row r="39" spans="1:2" x14ac:dyDescent="0.25">
      <c r="A39" s="15">
        <v>2.7730000000000001</v>
      </c>
      <c r="B39" s="15">
        <v>1.05</v>
      </c>
    </row>
    <row r="40" spans="1:2" x14ac:dyDescent="0.25">
      <c r="A40" s="15">
        <v>2.5379999999999998</v>
      </c>
      <c r="B40" s="15">
        <v>0.88</v>
      </c>
    </row>
    <row r="41" spans="1:2" x14ac:dyDescent="0.25">
      <c r="A41" s="15">
        <v>2.4729999999999999</v>
      </c>
      <c r="B41" s="15">
        <v>0.87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A5A6-495E-4D5F-BAC1-8029E53217AB}">
  <dimension ref="A1:Q403"/>
  <sheetViews>
    <sheetView workbookViewId="0">
      <selection activeCell="C2" sqref="C2"/>
    </sheetView>
  </sheetViews>
  <sheetFormatPr defaultRowHeight="15" x14ac:dyDescent="0.25"/>
  <cols>
    <col min="1" max="1" width="20.28515625" bestFit="1" customWidth="1"/>
    <col min="3" max="7" width="9.140625" style="15"/>
    <col min="8" max="8" width="10.85546875" style="15" customWidth="1"/>
    <col min="9" max="10" width="9.140625" style="15"/>
  </cols>
  <sheetData>
    <row r="1" spans="1:17" ht="18" x14ac:dyDescent="0.25">
      <c r="A1" s="8"/>
      <c r="B1" s="9"/>
      <c r="C1" s="10" t="s">
        <v>20</v>
      </c>
      <c r="D1" s="11" t="s">
        <v>21</v>
      </c>
      <c r="E1" s="11" t="s">
        <v>22</v>
      </c>
      <c r="F1" s="11" t="s">
        <v>23</v>
      </c>
      <c r="G1" s="11" t="s">
        <v>24</v>
      </c>
      <c r="H1" s="11" t="s">
        <v>25</v>
      </c>
      <c r="I1" s="11" t="s">
        <v>26</v>
      </c>
      <c r="J1" s="11" t="s">
        <v>27</v>
      </c>
      <c r="K1" s="12"/>
      <c r="L1" s="12"/>
      <c r="M1" s="12"/>
      <c r="N1" s="13"/>
      <c r="O1" s="12"/>
      <c r="P1" s="12"/>
      <c r="Q1" s="12"/>
    </row>
    <row r="2" spans="1:17" x14ac:dyDescent="0.25">
      <c r="A2" s="11" t="s">
        <v>28</v>
      </c>
      <c r="B2" s="24" t="e">
        <f>AVERAGE(C2:C403)</f>
        <v>#DIV/0!</v>
      </c>
      <c r="C2" s="2"/>
      <c r="D2" s="15" t="str">
        <f>IF(ISBLANK(C2),"",1)</f>
        <v/>
      </c>
      <c r="E2" s="15" t="e">
        <f>IF(ISBLANK(C2), NA(),SMALL(C$2:C$403,D2))</f>
        <v>#N/A</v>
      </c>
      <c r="F2" s="15" t="str">
        <f t="shared" ref="F2:F65" si="0">IF(ISBLANK(C2),"",NORMDIST(E2, $B$2, $B$3, TRUE))</f>
        <v/>
      </c>
      <c r="G2" s="15" t="str">
        <f>IF(ISBLANK(C2), "", 1-F2)</f>
        <v/>
      </c>
      <c r="H2" s="15" t="str">
        <f>IF(ISBLANK(C2),"",SMALL(G$2:G$403,D2))</f>
        <v/>
      </c>
      <c r="I2" s="15" t="str">
        <f>IF(ISBLANK(C2),"",(2*D2-1)*(LN(F2)+LN(H2)))</f>
        <v/>
      </c>
      <c r="J2" s="15" t="e">
        <f t="shared" ref="J2:J65" si="1">IF(C2="",NA(),NORMSINV((D2-0.3)/($B$4+0.4)))</f>
        <v>#N/A</v>
      </c>
      <c r="K2" s="12" t="e">
        <f>L2*$B$3+$B$2</f>
        <v>#DIV/0!</v>
      </c>
      <c r="L2" s="12">
        <v>-3</v>
      </c>
      <c r="M2" s="12"/>
      <c r="N2" s="12"/>
      <c r="O2" s="12"/>
      <c r="P2" s="12"/>
      <c r="Q2" s="12"/>
    </row>
    <row r="3" spans="1:17" x14ac:dyDescent="0.25">
      <c r="A3" s="11" t="s">
        <v>29</v>
      </c>
      <c r="B3" s="14" t="e">
        <f>STDEV(C2:C403)</f>
        <v>#DIV/0!</v>
      </c>
      <c r="C3" s="2"/>
      <c r="D3" s="15" t="str">
        <f>IF(ISBLANK(C3),"",D2+1)</f>
        <v/>
      </c>
      <c r="E3" s="15" t="e">
        <f t="shared" ref="E3:E66" si="2">IF(ISBLANK(C3), NA(),SMALL(C$2:C$403,D3))</f>
        <v>#N/A</v>
      </c>
      <c r="F3" s="15" t="str">
        <f t="shared" ref="F3:F66" si="3">IF(ISBLANK(C3),"",NORMDIST(E3, $B$2, $B$3, TRUE))</f>
        <v/>
      </c>
      <c r="G3" s="15" t="str">
        <f t="shared" ref="G3:G66" si="4">IF(ISBLANK(C3), "", 1-F3)</f>
        <v/>
      </c>
      <c r="H3" s="15" t="str">
        <f t="shared" ref="H3:H66" si="5">IF(ISBLANK(C3),"",SMALL(G$2:G$403,D3))</f>
        <v/>
      </c>
      <c r="I3" s="15" t="str">
        <f t="shared" ref="I3:I66" si="6">IF(ISBLANK(C3),"",(2*D3-1)*(LN(F3)+LN(H3)))</f>
        <v/>
      </c>
      <c r="J3" s="15" t="e">
        <f t="shared" ref="J3:J66" si="7">IF(C3="",NA(),NORMSINV((D3-0.3)/($B$4+0.4)))</f>
        <v>#N/A</v>
      </c>
      <c r="K3" s="12" t="e">
        <f>L3*$B$3+$B$2</f>
        <v>#DIV/0!</v>
      </c>
      <c r="L3" s="12">
        <v>0</v>
      </c>
      <c r="M3" s="12"/>
      <c r="N3" s="12"/>
      <c r="O3" s="12"/>
      <c r="P3" s="12"/>
      <c r="Q3" s="12"/>
    </row>
    <row r="4" spans="1:17" x14ac:dyDescent="0.25">
      <c r="A4" s="11" t="s">
        <v>30</v>
      </c>
      <c r="B4" s="14">
        <f>COUNTA(C2:C403)</f>
        <v>0</v>
      </c>
      <c r="C4" s="2"/>
      <c r="D4" s="15" t="str">
        <f t="shared" ref="D4:D67" si="8">IF(ISBLANK(C4),"",D3+1)</f>
        <v/>
      </c>
      <c r="E4" s="15" t="e">
        <f t="shared" si="2"/>
        <v>#N/A</v>
      </c>
      <c r="F4" s="15" t="str">
        <f t="shared" si="3"/>
        <v/>
      </c>
      <c r="G4" s="15" t="str">
        <f t="shared" si="4"/>
        <v/>
      </c>
      <c r="H4" s="15" t="str">
        <f t="shared" si="5"/>
        <v/>
      </c>
      <c r="I4" s="15" t="str">
        <f t="shared" si="6"/>
        <v/>
      </c>
      <c r="J4" s="15" t="e">
        <f t="shared" si="7"/>
        <v>#N/A</v>
      </c>
      <c r="K4" s="12" t="e">
        <f>L4*$B$3+$B$2</f>
        <v>#DIV/0!</v>
      </c>
      <c r="L4" s="12">
        <v>3</v>
      </c>
      <c r="M4" s="12"/>
      <c r="N4" s="12"/>
      <c r="O4" s="12"/>
      <c r="P4" s="12"/>
      <c r="Q4" s="12"/>
    </row>
    <row r="5" spans="1:17" x14ac:dyDescent="0.25">
      <c r="A5" s="11" t="s">
        <v>26</v>
      </c>
      <c r="B5" s="14">
        <f>SUM(I2:I403)</f>
        <v>0</v>
      </c>
      <c r="C5" s="2"/>
      <c r="D5" s="15" t="str">
        <f t="shared" si="8"/>
        <v/>
      </c>
      <c r="E5" s="15" t="e">
        <f t="shared" si="2"/>
        <v>#N/A</v>
      </c>
      <c r="F5" s="15" t="str">
        <f t="shared" si="3"/>
        <v/>
      </c>
      <c r="G5" s="15" t="str">
        <f t="shared" si="4"/>
        <v/>
      </c>
      <c r="H5" s="15" t="str">
        <f t="shared" si="5"/>
        <v/>
      </c>
      <c r="I5" s="15" t="str">
        <f t="shared" si="6"/>
        <v/>
      </c>
      <c r="J5" s="15" t="e">
        <f t="shared" si="7"/>
        <v>#N/A</v>
      </c>
      <c r="K5" s="12"/>
      <c r="L5" s="12"/>
      <c r="M5" s="12"/>
      <c r="N5" s="12"/>
      <c r="O5" s="12"/>
      <c r="P5" s="12"/>
      <c r="Q5" s="12"/>
    </row>
    <row r="6" spans="1:17" x14ac:dyDescent="0.25">
      <c r="A6" s="11" t="s">
        <v>31</v>
      </c>
      <c r="B6" s="16" t="e">
        <f>-B4-B5/B4</f>
        <v>#DIV/0!</v>
      </c>
      <c r="C6" s="2"/>
      <c r="D6" s="15" t="str">
        <f t="shared" si="8"/>
        <v/>
      </c>
      <c r="E6" s="15" t="e">
        <f t="shared" si="2"/>
        <v>#N/A</v>
      </c>
      <c r="F6" s="15" t="str">
        <f t="shared" si="3"/>
        <v/>
      </c>
      <c r="G6" s="15" t="str">
        <f t="shared" si="4"/>
        <v/>
      </c>
      <c r="H6" s="15" t="str">
        <f t="shared" si="5"/>
        <v/>
      </c>
      <c r="I6" s="15" t="str">
        <f t="shared" si="6"/>
        <v/>
      </c>
      <c r="J6" s="15" t="e">
        <f t="shared" si="7"/>
        <v>#N/A</v>
      </c>
      <c r="K6" s="12"/>
      <c r="L6" s="12"/>
      <c r="M6" s="12"/>
      <c r="N6" s="12"/>
      <c r="O6" s="12"/>
      <c r="P6" s="12"/>
      <c r="Q6" s="12"/>
    </row>
    <row r="7" spans="1:17" x14ac:dyDescent="0.25">
      <c r="A7" s="11" t="s">
        <v>32</v>
      </c>
      <c r="B7" s="16" t="e">
        <f>B6*(1+0.75/B4+2.25/B4^2)</f>
        <v>#DIV/0!</v>
      </c>
      <c r="C7" s="2"/>
      <c r="D7" s="15" t="str">
        <f t="shared" si="8"/>
        <v/>
      </c>
      <c r="E7" s="15" t="e">
        <f t="shared" si="2"/>
        <v>#N/A</v>
      </c>
      <c r="F7" s="15" t="str">
        <f t="shared" si="3"/>
        <v/>
      </c>
      <c r="G7" s="15" t="str">
        <f t="shared" si="4"/>
        <v/>
      </c>
      <c r="H7" s="15" t="str">
        <f t="shared" si="5"/>
        <v/>
      </c>
      <c r="I7" s="15" t="str">
        <f t="shared" si="6"/>
        <v/>
      </c>
      <c r="J7" s="15" t="e">
        <f t="shared" si="7"/>
        <v>#N/A</v>
      </c>
      <c r="K7" s="12"/>
      <c r="L7" s="12"/>
      <c r="M7" s="12"/>
      <c r="N7" s="12"/>
      <c r="O7" s="12"/>
      <c r="P7" s="12"/>
      <c r="Q7" s="12"/>
    </row>
    <row r="8" spans="1:17" x14ac:dyDescent="0.25">
      <c r="A8" s="11" t="s">
        <v>33</v>
      </c>
      <c r="B8" s="17" t="e">
        <f>MAX(B10:B13)</f>
        <v>#DIV/0!</v>
      </c>
      <c r="C8" s="2"/>
      <c r="D8" s="15" t="str">
        <f t="shared" si="8"/>
        <v/>
      </c>
      <c r="E8" s="15" t="e">
        <f t="shared" si="2"/>
        <v>#N/A</v>
      </c>
      <c r="F8" s="15" t="str">
        <f t="shared" si="3"/>
        <v/>
      </c>
      <c r="G8" s="15" t="str">
        <f t="shared" si="4"/>
        <v/>
      </c>
      <c r="H8" s="15" t="str">
        <f t="shared" si="5"/>
        <v/>
      </c>
      <c r="I8" s="15" t="str">
        <f t="shared" si="6"/>
        <v/>
      </c>
      <c r="J8" s="15" t="e">
        <f t="shared" si="7"/>
        <v>#N/A</v>
      </c>
      <c r="K8" s="12"/>
      <c r="L8" s="12"/>
      <c r="M8" s="12"/>
      <c r="N8" s="12"/>
      <c r="O8" s="12"/>
      <c r="P8" s="12"/>
      <c r="Q8" s="12"/>
    </row>
    <row r="9" spans="1:17" x14ac:dyDescent="0.25">
      <c r="A9" s="18" t="s">
        <v>34</v>
      </c>
      <c r="B9" s="19"/>
      <c r="C9" s="2"/>
      <c r="D9" s="15" t="str">
        <f t="shared" si="8"/>
        <v/>
      </c>
      <c r="E9" s="15" t="e">
        <f t="shared" si="2"/>
        <v>#N/A</v>
      </c>
      <c r="F9" s="15" t="str">
        <f t="shared" si="3"/>
        <v/>
      </c>
      <c r="G9" s="15" t="str">
        <f t="shared" si="4"/>
        <v/>
      </c>
      <c r="H9" s="15" t="str">
        <f t="shared" si="5"/>
        <v/>
      </c>
      <c r="I9" s="15" t="str">
        <f t="shared" si="6"/>
        <v/>
      </c>
      <c r="J9" s="15" t="e">
        <f t="shared" si="7"/>
        <v>#N/A</v>
      </c>
      <c r="K9" s="12"/>
      <c r="L9" s="12"/>
      <c r="M9" s="12"/>
      <c r="N9" s="12"/>
      <c r="O9" s="12"/>
      <c r="P9" s="12"/>
      <c r="Q9" s="12"/>
    </row>
    <row r="10" spans="1:17" x14ac:dyDescent="0.25">
      <c r="A10" s="20" t="s">
        <v>35</v>
      </c>
      <c r="B10" s="21" t="e">
        <f>IF(AND(B7&lt;13,B7&gt;= 0.6),EXP(1.2937-5.709*B7+0.0186*B7^ 2),0)</f>
        <v>#DIV/0!</v>
      </c>
      <c r="C10" s="2"/>
      <c r="D10" s="15" t="str">
        <f t="shared" si="8"/>
        <v/>
      </c>
      <c r="E10" s="15" t="e">
        <f t="shared" si="2"/>
        <v>#N/A</v>
      </c>
      <c r="F10" s="15" t="str">
        <f t="shared" si="3"/>
        <v/>
      </c>
      <c r="G10" s="15" t="str">
        <f t="shared" si="4"/>
        <v/>
      </c>
      <c r="H10" s="15" t="str">
        <f t="shared" si="5"/>
        <v/>
      </c>
      <c r="I10" s="15" t="str">
        <f t="shared" si="6"/>
        <v/>
      </c>
      <c r="J10" s="15" t="e">
        <f t="shared" si="7"/>
        <v>#N/A</v>
      </c>
      <c r="K10" s="12"/>
      <c r="L10" s="12"/>
      <c r="M10" s="12"/>
      <c r="N10" s="12"/>
      <c r="O10" s="12"/>
      <c r="P10" s="12"/>
      <c r="Q10" s="12"/>
    </row>
    <row r="11" spans="1:17" x14ac:dyDescent="0.25">
      <c r="A11" s="20" t="s">
        <v>35</v>
      </c>
      <c r="B11" s="21" t="e">
        <f>IF(AND(B7&lt;0.6,B7&gt;=0.34),EXP(0.9177-4.279*B7-1.38*B7^2),0)</f>
        <v>#DIV/0!</v>
      </c>
      <c r="C11" s="2"/>
      <c r="D11" s="15" t="str">
        <f t="shared" si="8"/>
        <v/>
      </c>
      <c r="E11" s="15" t="e">
        <f t="shared" si="2"/>
        <v>#N/A</v>
      </c>
      <c r="F11" s="15" t="str">
        <f t="shared" si="3"/>
        <v/>
      </c>
      <c r="G11" s="15" t="str">
        <f t="shared" si="4"/>
        <v/>
      </c>
      <c r="H11" s="15" t="str">
        <f t="shared" si="5"/>
        <v/>
      </c>
      <c r="I11" s="15" t="str">
        <f t="shared" si="6"/>
        <v/>
      </c>
      <c r="J11" s="15" t="e">
        <f t="shared" si="7"/>
        <v>#N/A</v>
      </c>
      <c r="K11" s="12"/>
      <c r="L11" s="12"/>
      <c r="M11" s="12"/>
      <c r="N11" s="12"/>
      <c r="O11" s="12"/>
      <c r="P11" s="12"/>
      <c r="Q11" s="12"/>
    </row>
    <row r="12" spans="1:17" x14ac:dyDescent="0.25">
      <c r="A12" s="20" t="s">
        <v>35</v>
      </c>
      <c r="B12" s="21" t="e">
        <f>IF(AND(B7&lt;0.34,B7&gt;=0.2),1-EXP(-8.318+42.796*B7-59.938*B7^2),0)</f>
        <v>#DIV/0!</v>
      </c>
      <c r="C12" s="2"/>
      <c r="D12" s="15" t="str">
        <f t="shared" si="8"/>
        <v/>
      </c>
      <c r="E12" s="15" t="e">
        <f t="shared" si="2"/>
        <v>#N/A</v>
      </c>
      <c r="F12" s="15" t="str">
        <f t="shared" si="3"/>
        <v/>
      </c>
      <c r="G12" s="15" t="str">
        <f t="shared" si="4"/>
        <v/>
      </c>
      <c r="H12" s="15" t="str">
        <f t="shared" si="5"/>
        <v/>
      </c>
      <c r="I12" s="15" t="str">
        <f t="shared" si="6"/>
        <v/>
      </c>
      <c r="J12" s="15" t="e">
        <f t="shared" si="7"/>
        <v>#N/A</v>
      </c>
      <c r="K12" s="12"/>
      <c r="L12" s="12"/>
      <c r="M12" s="12"/>
      <c r="N12" s="12"/>
      <c r="O12" s="12"/>
      <c r="P12" s="12"/>
      <c r="Q12" s="12"/>
    </row>
    <row r="13" spans="1:17" x14ac:dyDescent="0.25">
      <c r="A13" s="20" t="s">
        <v>35</v>
      </c>
      <c r="B13" s="21" t="e">
        <f>IF(B7&lt;0.2,1-EXP(-13.436+101.14*B7-223.73*B7^2),0)</f>
        <v>#DIV/0!</v>
      </c>
      <c r="C13" s="2"/>
      <c r="D13" s="15" t="str">
        <f t="shared" si="8"/>
        <v/>
      </c>
      <c r="E13" s="15" t="e">
        <f t="shared" si="2"/>
        <v>#N/A</v>
      </c>
      <c r="F13" s="15" t="str">
        <f t="shared" si="3"/>
        <v/>
      </c>
      <c r="G13" s="15" t="str">
        <f t="shared" si="4"/>
        <v/>
      </c>
      <c r="H13" s="15" t="str">
        <f t="shared" si="5"/>
        <v/>
      </c>
      <c r="I13" s="15" t="str">
        <f t="shared" si="6"/>
        <v/>
      </c>
      <c r="J13" s="15" t="e">
        <f t="shared" si="7"/>
        <v>#N/A</v>
      </c>
      <c r="K13" s="12"/>
      <c r="L13" s="12"/>
      <c r="M13" s="12"/>
      <c r="N13" s="12"/>
      <c r="O13" s="12"/>
      <c r="P13" s="12"/>
      <c r="Q13" s="12"/>
    </row>
    <row r="14" spans="1:17" x14ac:dyDescent="0.25">
      <c r="A14" s="9"/>
      <c r="B14" s="9"/>
      <c r="C14" s="2"/>
      <c r="D14" s="15" t="str">
        <f t="shared" si="8"/>
        <v/>
      </c>
      <c r="E14" s="15" t="e">
        <f t="shared" si="2"/>
        <v>#N/A</v>
      </c>
      <c r="F14" s="15" t="str">
        <f t="shared" si="3"/>
        <v/>
      </c>
      <c r="G14" s="15" t="str">
        <f t="shared" si="4"/>
        <v/>
      </c>
      <c r="H14" s="15" t="str">
        <f t="shared" si="5"/>
        <v/>
      </c>
      <c r="I14" s="15" t="str">
        <f t="shared" si="6"/>
        <v/>
      </c>
      <c r="J14" s="15" t="e">
        <f t="shared" si="7"/>
        <v>#N/A</v>
      </c>
      <c r="K14" s="12"/>
      <c r="L14" s="12"/>
      <c r="M14" s="12"/>
      <c r="N14" s="12"/>
      <c r="O14" s="12"/>
      <c r="P14" s="12"/>
      <c r="Q14" s="12"/>
    </row>
    <row r="15" spans="1:17" x14ac:dyDescent="0.25">
      <c r="A15" s="9"/>
      <c r="B15" s="9"/>
      <c r="C15" s="2"/>
      <c r="D15" s="15" t="str">
        <f t="shared" si="8"/>
        <v/>
      </c>
      <c r="E15" s="15" t="e">
        <f t="shared" si="2"/>
        <v>#N/A</v>
      </c>
      <c r="F15" s="15" t="str">
        <f t="shared" si="3"/>
        <v/>
      </c>
      <c r="G15" s="15" t="str">
        <f t="shared" si="4"/>
        <v/>
      </c>
      <c r="H15" s="15" t="str">
        <f t="shared" si="5"/>
        <v/>
      </c>
      <c r="I15" s="15" t="str">
        <f t="shared" si="6"/>
        <v/>
      </c>
      <c r="J15" s="15" t="e">
        <f t="shared" si="7"/>
        <v>#N/A</v>
      </c>
      <c r="K15" s="12"/>
      <c r="L15" s="12"/>
      <c r="M15" s="12"/>
      <c r="N15" s="12"/>
      <c r="O15" s="12"/>
      <c r="P15" s="12"/>
      <c r="Q15" s="12"/>
    </row>
    <row r="16" spans="1:17" x14ac:dyDescent="0.25">
      <c r="A16" s="9"/>
      <c r="B16" s="9"/>
      <c r="C16" s="2"/>
      <c r="D16" s="15" t="str">
        <f t="shared" si="8"/>
        <v/>
      </c>
      <c r="E16" s="15" t="e">
        <f t="shared" si="2"/>
        <v>#N/A</v>
      </c>
      <c r="F16" s="15" t="str">
        <f t="shared" si="3"/>
        <v/>
      </c>
      <c r="G16" s="15" t="str">
        <f t="shared" si="4"/>
        <v/>
      </c>
      <c r="H16" s="15" t="str">
        <f t="shared" si="5"/>
        <v/>
      </c>
      <c r="I16" s="15" t="str">
        <f t="shared" si="6"/>
        <v/>
      </c>
      <c r="J16" s="15" t="e">
        <f t="shared" si="7"/>
        <v>#N/A</v>
      </c>
      <c r="K16" s="12"/>
      <c r="L16" s="12"/>
      <c r="M16" s="12"/>
      <c r="N16" s="12"/>
      <c r="O16" s="12"/>
      <c r="P16" s="12"/>
      <c r="Q16" s="12"/>
    </row>
    <row r="17" spans="1:17" x14ac:dyDescent="0.25">
      <c r="A17" s="9"/>
      <c r="B17" s="9"/>
      <c r="C17" s="2"/>
      <c r="D17" s="15" t="str">
        <f t="shared" si="8"/>
        <v/>
      </c>
      <c r="E17" s="15" t="e">
        <f t="shared" si="2"/>
        <v>#N/A</v>
      </c>
      <c r="F17" s="15" t="str">
        <f t="shared" si="3"/>
        <v/>
      </c>
      <c r="G17" s="15" t="str">
        <f t="shared" si="4"/>
        <v/>
      </c>
      <c r="H17" s="15" t="str">
        <f t="shared" si="5"/>
        <v/>
      </c>
      <c r="I17" s="15" t="str">
        <f t="shared" si="6"/>
        <v/>
      </c>
      <c r="J17" s="15" t="e">
        <f t="shared" si="7"/>
        <v>#N/A</v>
      </c>
      <c r="K17" s="12"/>
      <c r="L17" s="12"/>
      <c r="M17" s="12"/>
      <c r="N17" s="12"/>
      <c r="O17" s="12"/>
      <c r="P17" s="12"/>
      <c r="Q17" s="12"/>
    </row>
    <row r="18" spans="1:17" x14ac:dyDescent="0.25">
      <c r="A18" s="9"/>
      <c r="B18" s="9"/>
      <c r="C18" s="2"/>
      <c r="D18" s="15" t="str">
        <f t="shared" si="8"/>
        <v/>
      </c>
      <c r="E18" s="15" t="e">
        <f t="shared" si="2"/>
        <v>#N/A</v>
      </c>
      <c r="F18" s="15" t="str">
        <f t="shared" si="3"/>
        <v/>
      </c>
      <c r="G18" s="15" t="str">
        <f t="shared" si="4"/>
        <v/>
      </c>
      <c r="H18" s="15" t="str">
        <f t="shared" si="5"/>
        <v/>
      </c>
      <c r="I18" s="15" t="str">
        <f t="shared" si="6"/>
        <v/>
      </c>
      <c r="J18" s="15" t="e">
        <f t="shared" si="7"/>
        <v>#N/A</v>
      </c>
      <c r="K18" s="12"/>
      <c r="L18" s="12"/>
      <c r="M18" s="12"/>
      <c r="N18" s="12"/>
      <c r="O18" s="12"/>
      <c r="P18" s="12"/>
      <c r="Q18" s="12"/>
    </row>
    <row r="19" spans="1:17" x14ac:dyDescent="0.25">
      <c r="A19" s="9"/>
      <c r="B19" s="9"/>
      <c r="C19" s="2"/>
      <c r="D19" s="15" t="str">
        <f t="shared" si="8"/>
        <v/>
      </c>
      <c r="E19" s="15" t="e">
        <f t="shared" si="2"/>
        <v>#N/A</v>
      </c>
      <c r="F19" s="15" t="str">
        <f t="shared" si="3"/>
        <v/>
      </c>
      <c r="G19" s="15" t="str">
        <f t="shared" si="4"/>
        <v/>
      </c>
      <c r="H19" s="15" t="str">
        <f t="shared" si="5"/>
        <v/>
      </c>
      <c r="I19" s="15" t="str">
        <f t="shared" si="6"/>
        <v/>
      </c>
      <c r="J19" s="15" t="e">
        <f t="shared" si="7"/>
        <v>#N/A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9"/>
      <c r="B20" s="9"/>
      <c r="C20" s="2"/>
      <c r="D20" s="15" t="str">
        <f t="shared" si="8"/>
        <v/>
      </c>
      <c r="E20" s="15" t="e">
        <f t="shared" si="2"/>
        <v>#N/A</v>
      </c>
      <c r="F20" s="15" t="str">
        <f t="shared" si="3"/>
        <v/>
      </c>
      <c r="G20" s="15" t="str">
        <f t="shared" si="4"/>
        <v/>
      </c>
      <c r="H20" s="15" t="str">
        <f t="shared" si="5"/>
        <v/>
      </c>
      <c r="I20" s="15" t="str">
        <f t="shared" si="6"/>
        <v/>
      </c>
      <c r="J20" s="15" t="e">
        <f t="shared" si="7"/>
        <v>#N/A</v>
      </c>
      <c r="K20" s="12"/>
      <c r="L20" s="12"/>
      <c r="M20" s="12"/>
      <c r="N20" s="12"/>
      <c r="O20" s="12"/>
      <c r="P20" s="12"/>
      <c r="Q20" s="12"/>
    </row>
    <row r="21" spans="1:17" x14ac:dyDescent="0.25">
      <c r="A21" s="22"/>
      <c r="C21" s="2"/>
      <c r="D21" s="15" t="str">
        <f t="shared" si="8"/>
        <v/>
      </c>
      <c r="E21" s="15" t="e">
        <f t="shared" si="2"/>
        <v>#N/A</v>
      </c>
      <c r="F21" s="15" t="str">
        <f t="shared" si="3"/>
        <v/>
      </c>
      <c r="G21" s="15" t="str">
        <f t="shared" si="4"/>
        <v/>
      </c>
      <c r="H21" s="15" t="str">
        <f t="shared" si="5"/>
        <v/>
      </c>
      <c r="I21" s="15" t="str">
        <f t="shared" si="6"/>
        <v/>
      </c>
      <c r="J21" s="15" t="e">
        <f t="shared" si="7"/>
        <v>#N/A</v>
      </c>
    </row>
    <row r="22" spans="1:17" x14ac:dyDescent="0.25">
      <c r="A22" s="23"/>
      <c r="C22" s="2"/>
      <c r="D22" s="15" t="str">
        <f t="shared" si="8"/>
        <v/>
      </c>
      <c r="E22" s="15" t="e">
        <f t="shared" si="2"/>
        <v>#N/A</v>
      </c>
      <c r="F22" s="15" t="str">
        <f t="shared" si="3"/>
        <v/>
      </c>
      <c r="G22" s="15" t="str">
        <f t="shared" si="4"/>
        <v/>
      </c>
      <c r="H22" s="15" t="str">
        <f t="shared" si="5"/>
        <v/>
      </c>
      <c r="I22" s="15" t="str">
        <f t="shared" si="6"/>
        <v/>
      </c>
      <c r="J22" s="15" t="e">
        <f t="shared" si="7"/>
        <v>#N/A</v>
      </c>
    </row>
    <row r="23" spans="1:17" x14ac:dyDescent="0.25">
      <c r="C23" s="2"/>
      <c r="D23" s="15" t="str">
        <f t="shared" si="8"/>
        <v/>
      </c>
      <c r="E23" s="15" t="e">
        <f t="shared" si="2"/>
        <v>#N/A</v>
      </c>
      <c r="F23" s="15" t="str">
        <f t="shared" si="3"/>
        <v/>
      </c>
      <c r="G23" s="15" t="str">
        <f t="shared" si="4"/>
        <v/>
      </c>
      <c r="H23" s="15" t="str">
        <f t="shared" si="5"/>
        <v/>
      </c>
      <c r="I23" s="15" t="str">
        <f t="shared" si="6"/>
        <v/>
      </c>
      <c r="J23" s="15" t="e">
        <f t="shared" si="7"/>
        <v>#N/A</v>
      </c>
    </row>
    <row r="24" spans="1:17" x14ac:dyDescent="0.25">
      <c r="C24" s="2"/>
      <c r="D24" s="15" t="str">
        <f t="shared" si="8"/>
        <v/>
      </c>
      <c r="E24" s="15" t="e">
        <f t="shared" si="2"/>
        <v>#N/A</v>
      </c>
      <c r="F24" s="15" t="str">
        <f t="shared" si="3"/>
        <v/>
      </c>
      <c r="G24" s="15" t="str">
        <f t="shared" si="4"/>
        <v/>
      </c>
      <c r="H24" s="15" t="str">
        <f t="shared" si="5"/>
        <v/>
      </c>
      <c r="I24" s="15" t="str">
        <f t="shared" si="6"/>
        <v/>
      </c>
      <c r="J24" s="15" t="e">
        <f t="shared" si="7"/>
        <v>#N/A</v>
      </c>
    </row>
    <row r="25" spans="1:17" x14ac:dyDescent="0.25">
      <c r="C25" s="2"/>
      <c r="D25" s="15" t="str">
        <f t="shared" si="8"/>
        <v/>
      </c>
      <c r="E25" s="15" t="e">
        <f t="shared" si="2"/>
        <v>#N/A</v>
      </c>
      <c r="F25" s="15" t="str">
        <f t="shared" si="3"/>
        <v/>
      </c>
      <c r="G25" s="15" t="str">
        <f t="shared" si="4"/>
        <v/>
      </c>
      <c r="H25" s="15" t="str">
        <f t="shared" si="5"/>
        <v/>
      </c>
      <c r="I25" s="15" t="str">
        <f t="shared" si="6"/>
        <v/>
      </c>
      <c r="J25" s="15" t="e">
        <f t="shared" si="7"/>
        <v>#N/A</v>
      </c>
    </row>
    <row r="26" spans="1:17" x14ac:dyDescent="0.25">
      <c r="C26" s="2"/>
      <c r="D26" s="15" t="str">
        <f t="shared" si="8"/>
        <v/>
      </c>
      <c r="E26" s="15" t="e">
        <f t="shared" si="2"/>
        <v>#N/A</v>
      </c>
      <c r="F26" s="15" t="str">
        <f t="shared" si="3"/>
        <v/>
      </c>
      <c r="G26" s="15" t="str">
        <f t="shared" si="4"/>
        <v/>
      </c>
      <c r="H26" s="15" t="str">
        <f t="shared" si="5"/>
        <v/>
      </c>
      <c r="I26" s="15" t="str">
        <f t="shared" si="6"/>
        <v/>
      </c>
      <c r="J26" s="15" t="e">
        <f t="shared" si="7"/>
        <v>#N/A</v>
      </c>
    </row>
    <row r="27" spans="1:17" x14ac:dyDescent="0.25">
      <c r="C27" s="2"/>
      <c r="D27" s="15" t="str">
        <f t="shared" si="8"/>
        <v/>
      </c>
      <c r="E27" s="15" t="e">
        <f t="shared" si="2"/>
        <v>#N/A</v>
      </c>
      <c r="F27" s="15" t="str">
        <f t="shared" si="3"/>
        <v/>
      </c>
      <c r="G27" s="15" t="str">
        <f t="shared" si="4"/>
        <v/>
      </c>
      <c r="H27" s="15" t="str">
        <f t="shared" si="5"/>
        <v/>
      </c>
      <c r="I27" s="15" t="str">
        <f t="shared" si="6"/>
        <v/>
      </c>
      <c r="J27" s="15" t="e">
        <f t="shared" si="7"/>
        <v>#N/A</v>
      </c>
    </row>
    <row r="28" spans="1:17" x14ac:dyDescent="0.25">
      <c r="C28" s="2"/>
      <c r="D28" s="15" t="str">
        <f t="shared" si="8"/>
        <v/>
      </c>
      <c r="E28" s="15" t="e">
        <f t="shared" si="2"/>
        <v>#N/A</v>
      </c>
      <c r="F28" s="15" t="str">
        <f t="shared" si="3"/>
        <v/>
      </c>
      <c r="G28" s="15" t="str">
        <f t="shared" si="4"/>
        <v/>
      </c>
      <c r="H28" s="15" t="str">
        <f t="shared" si="5"/>
        <v/>
      </c>
      <c r="I28" s="15" t="str">
        <f t="shared" si="6"/>
        <v/>
      </c>
      <c r="J28" s="15" t="e">
        <f t="shared" si="7"/>
        <v>#N/A</v>
      </c>
    </row>
    <row r="29" spans="1:17" x14ac:dyDescent="0.25">
      <c r="C29" s="2"/>
      <c r="D29" s="15" t="str">
        <f t="shared" si="8"/>
        <v/>
      </c>
      <c r="E29" s="15" t="e">
        <f t="shared" si="2"/>
        <v>#N/A</v>
      </c>
      <c r="F29" s="15" t="str">
        <f t="shared" si="3"/>
        <v/>
      </c>
      <c r="G29" s="15" t="str">
        <f t="shared" si="4"/>
        <v/>
      </c>
      <c r="H29" s="15" t="str">
        <f t="shared" si="5"/>
        <v/>
      </c>
      <c r="I29" s="15" t="str">
        <f t="shared" si="6"/>
        <v/>
      </c>
      <c r="J29" s="15" t="e">
        <f t="shared" si="7"/>
        <v>#N/A</v>
      </c>
    </row>
    <row r="30" spans="1:17" x14ac:dyDescent="0.25">
      <c r="C30" s="2"/>
      <c r="D30" s="15" t="str">
        <f t="shared" si="8"/>
        <v/>
      </c>
      <c r="E30" s="15" t="e">
        <f t="shared" si="2"/>
        <v>#N/A</v>
      </c>
      <c r="F30" s="15" t="str">
        <f t="shared" si="3"/>
        <v/>
      </c>
      <c r="G30" s="15" t="str">
        <f t="shared" si="4"/>
        <v/>
      </c>
      <c r="H30" s="15" t="str">
        <f t="shared" si="5"/>
        <v/>
      </c>
      <c r="I30" s="15" t="str">
        <f t="shared" si="6"/>
        <v/>
      </c>
      <c r="J30" s="15" t="e">
        <f t="shared" si="7"/>
        <v>#N/A</v>
      </c>
    </row>
    <row r="31" spans="1:17" x14ac:dyDescent="0.25">
      <c r="C31" s="2"/>
      <c r="D31" s="15" t="str">
        <f t="shared" si="8"/>
        <v/>
      </c>
      <c r="E31" s="15" t="e">
        <f t="shared" si="2"/>
        <v>#N/A</v>
      </c>
      <c r="F31" s="15" t="str">
        <f t="shared" si="3"/>
        <v/>
      </c>
      <c r="G31" s="15" t="str">
        <f t="shared" si="4"/>
        <v/>
      </c>
      <c r="H31" s="15" t="str">
        <f t="shared" si="5"/>
        <v/>
      </c>
      <c r="I31" s="15" t="str">
        <f t="shared" si="6"/>
        <v/>
      </c>
      <c r="J31" s="15" t="e">
        <f t="shared" si="7"/>
        <v>#N/A</v>
      </c>
    </row>
    <row r="32" spans="1:17" x14ac:dyDescent="0.25">
      <c r="C32" s="2"/>
      <c r="D32" s="15" t="str">
        <f t="shared" si="8"/>
        <v/>
      </c>
      <c r="E32" s="15" t="e">
        <f t="shared" si="2"/>
        <v>#N/A</v>
      </c>
      <c r="F32" s="15" t="str">
        <f t="shared" si="3"/>
        <v/>
      </c>
      <c r="G32" s="15" t="str">
        <f t="shared" si="4"/>
        <v/>
      </c>
      <c r="H32" s="15" t="str">
        <f t="shared" si="5"/>
        <v/>
      </c>
      <c r="I32" s="15" t="str">
        <f t="shared" si="6"/>
        <v/>
      </c>
      <c r="J32" s="15" t="e">
        <f t="shared" si="7"/>
        <v>#N/A</v>
      </c>
    </row>
    <row r="33" spans="3:10" x14ac:dyDescent="0.25">
      <c r="C33" s="2"/>
      <c r="D33" s="15" t="str">
        <f t="shared" si="8"/>
        <v/>
      </c>
      <c r="E33" s="15" t="e">
        <f t="shared" si="2"/>
        <v>#N/A</v>
      </c>
      <c r="F33" s="15" t="str">
        <f t="shared" si="3"/>
        <v/>
      </c>
      <c r="G33" s="15" t="str">
        <f t="shared" si="4"/>
        <v/>
      </c>
      <c r="H33" s="15" t="str">
        <f t="shared" si="5"/>
        <v/>
      </c>
      <c r="I33" s="15" t="str">
        <f t="shared" si="6"/>
        <v/>
      </c>
      <c r="J33" s="15" t="e">
        <f t="shared" si="7"/>
        <v>#N/A</v>
      </c>
    </row>
    <row r="34" spans="3:10" x14ac:dyDescent="0.25">
      <c r="C34" s="2"/>
      <c r="D34" s="15" t="str">
        <f t="shared" si="8"/>
        <v/>
      </c>
      <c r="E34" s="15" t="e">
        <f t="shared" si="2"/>
        <v>#N/A</v>
      </c>
      <c r="F34" s="15" t="str">
        <f t="shared" si="3"/>
        <v/>
      </c>
      <c r="G34" s="15" t="str">
        <f t="shared" si="4"/>
        <v/>
      </c>
      <c r="H34" s="15" t="str">
        <f t="shared" si="5"/>
        <v/>
      </c>
      <c r="I34" s="15" t="str">
        <f t="shared" si="6"/>
        <v/>
      </c>
      <c r="J34" s="15" t="e">
        <f t="shared" si="7"/>
        <v>#N/A</v>
      </c>
    </row>
    <row r="35" spans="3:10" x14ac:dyDescent="0.25">
      <c r="C35" s="2"/>
      <c r="D35" s="15" t="str">
        <f t="shared" si="8"/>
        <v/>
      </c>
      <c r="E35" s="15" t="e">
        <f t="shared" si="2"/>
        <v>#N/A</v>
      </c>
      <c r="F35" s="15" t="str">
        <f t="shared" si="3"/>
        <v/>
      </c>
      <c r="G35" s="15" t="str">
        <f t="shared" si="4"/>
        <v/>
      </c>
      <c r="H35" s="15" t="str">
        <f t="shared" si="5"/>
        <v/>
      </c>
      <c r="I35" s="15" t="str">
        <f t="shared" si="6"/>
        <v/>
      </c>
      <c r="J35" s="15" t="e">
        <f t="shared" si="7"/>
        <v>#N/A</v>
      </c>
    </row>
    <row r="36" spans="3:10" x14ac:dyDescent="0.25">
      <c r="C36" s="2"/>
      <c r="D36" s="15" t="str">
        <f t="shared" si="8"/>
        <v/>
      </c>
      <c r="E36" s="15" t="e">
        <f t="shared" si="2"/>
        <v>#N/A</v>
      </c>
      <c r="F36" s="15" t="str">
        <f t="shared" si="3"/>
        <v/>
      </c>
      <c r="G36" s="15" t="str">
        <f t="shared" si="4"/>
        <v/>
      </c>
      <c r="H36" s="15" t="str">
        <f t="shared" si="5"/>
        <v/>
      </c>
      <c r="I36" s="15" t="str">
        <f t="shared" si="6"/>
        <v/>
      </c>
      <c r="J36" s="15" t="e">
        <f t="shared" si="7"/>
        <v>#N/A</v>
      </c>
    </row>
    <row r="37" spans="3:10" x14ac:dyDescent="0.25">
      <c r="C37" s="2"/>
      <c r="D37" s="15" t="str">
        <f t="shared" si="8"/>
        <v/>
      </c>
      <c r="E37" s="15" t="e">
        <f t="shared" si="2"/>
        <v>#N/A</v>
      </c>
      <c r="F37" s="15" t="str">
        <f t="shared" si="3"/>
        <v/>
      </c>
      <c r="G37" s="15" t="str">
        <f t="shared" si="4"/>
        <v/>
      </c>
      <c r="H37" s="15" t="str">
        <f t="shared" si="5"/>
        <v/>
      </c>
      <c r="I37" s="15" t="str">
        <f t="shared" si="6"/>
        <v/>
      </c>
      <c r="J37" s="15" t="e">
        <f t="shared" si="7"/>
        <v>#N/A</v>
      </c>
    </row>
    <row r="38" spans="3:10" x14ac:dyDescent="0.25">
      <c r="C38" s="2"/>
      <c r="D38" s="15" t="str">
        <f t="shared" si="8"/>
        <v/>
      </c>
      <c r="E38" s="15" t="e">
        <f t="shared" si="2"/>
        <v>#N/A</v>
      </c>
      <c r="F38" s="15" t="str">
        <f t="shared" si="3"/>
        <v/>
      </c>
      <c r="G38" s="15" t="str">
        <f t="shared" si="4"/>
        <v/>
      </c>
      <c r="H38" s="15" t="str">
        <f t="shared" si="5"/>
        <v/>
      </c>
      <c r="I38" s="15" t="str">
        <f t="shared" si="6"/>
        <v/>
      </c>
      <c r="J38" s="15" t="e">
        <f t="shared" si="7"/>
        <v>#N/A</v>
      </c>
    </row>
    <row r="39" spans="3:10" x14ac:dyDescent="0.25">
      <c r="C39" s="2"/>
      <c r="D39" s="15" t="str">
        <f t="shared" si="8"/>
        <v/>
      </c>
      <c r="E39" s="15" t="e">
        <f t="shared" si="2"/>
        <v>#N/A</v>
      </c>
      <c r="F39" s="15" t="str">
        <f t="shared" si="3"/>
        <v/>
      </c>
      <c r="G39" s="15" t="str">
        <f t="shared" si="4"/>
        <v/>
      </c>
      <c r="H39" s="15" t="str">
        <f t="shared" si="5"/>
        <v/>
      </c>
      <c r="I39" s="15" t="str">
        <f t="shared" si="6"/>
        <v/>
      </c>
      <c r="J39" s="15" t="e">
        <f t="shared" si="7"/>
        <v>#N/A</v>
      </c>
    </row>
    <row r="40" spans="3:10" x14ac:dyDescent="0.25">
      <c r="C40" s="2"/>
      <c r="D40" s="15" t="str">
        <f t="shared" si="8"/>
        <v/>
      </c>
      <c r="E40" s="15" t="e">
        <f t="shared" si="2"/>
        <v>#N/A</v>
      </c>
      <c r="F40" s="15" t="str">
        <f t="shared" si="3"/>
        <v/>
      </c>
      <c r="G40" s="15" t="str">
        <f t="shared" si="4"/>
        <v/>
      </c>
      <c r="H40" s="15" t="str">
        <f t="shared" si="5"/>
        <v/>
      </c>
      <c r="I40" s="15" t="str">
        <f t="shared" si="6"/>
        <v/>
      </c>
      <c r="J40" s="15" t="e">
        <f t="shared" si="7"/>
        <v>#N/A</v>
      </c>
    </row>
    <row r="41" spans="3:10" x14ac:dyDescent="0.25">
      <c r="C41" s="2"/>
      <c r="D41" s="15" t="str">
        <f t="shared" si="8"/>
        <v/>
      </c>
      <c r="E41" s="15" t="e">
        <f t="shared" si="2"/>
        <v>#N/A</v>
      </c>
      <c r="F41" s="15" t="str">
        <f t="shared" si="3"/>
        <v/>
      </c>
      <c r="G41" s="15" t="str">
        <f t="shared" si="4"/>
        <v/>
      </c>
      <c r="H41" s="15" t="str">
        <f t="shared" si="5"/>
        <v/>
      </c>
      <c r="I41" s="15" t="str">
        <f t="shared" si="6"/>
        <v/>
      </c>
      <c r="J41" s="15" t="e">
        <f t="shared" si="7"/>
        <v>#N/A</v>
      </c>
    </row>
    <row r="42" spans="3:10" x14ac:dyDescent="0.25">
      <c r="C42" s="2"/>
      <c r="D42" s="15" t="str">
        <f t="shared" si="8"/>
        <v/>
      </c>
      <c r="E42" s="15" t="e">
        <f t="shared" si="2"/>
        <v>#N/A</v>
      </c>
      <c r="F42" s="15" t="str">
        <f t="shared" si="3"/>
        <v/>
      </c>
      <c r="G42" s="15" t="str">
        <f t="shared" si="4"/>
        <v/>
      </c>
      <c r="H42" s="15" t="str">
        <f t="shared" si="5"/>
        <v/>
      </c>
      <c r="I42" s="15" t="str">
        <f t="shared" si="6"/>
        <v/>
      </c>
      <c r="J42" s="15" t="e">
        <f t="shared" si="7"/>
        <v>#N/A</v>
      </c>
    </row>
    <row r="43" spans="3:10" x14ac:dyDescent="0.25">
      <c r="C43" s="2"/>
      <c r="D43" s="15" t="str">
        <f t="shared" si="8"/>
        <v/>
      </c>
      <c r="E43" s="15" t="e">
        <f t="shared" si="2"/>
        <v>#N/A</v>
      </c>
      <c r="F43" s="15" t="str">
        <f t="shared" si="3"/>
        <v/>
      </c>
      <c r="G43" s="15" t="str">
        <f t="shared" si="4"/>
        <v/>
      </c>
      <c r="H43" s="15" t="str">
        <f t="shared" si="5"/>
        <v/>
      </c>
      <c r="I43" s="15" t="str">
        <f t="shared" si="6"/>
        <v/>
      </c>
      <c r="J43" s="15" t="e">
        <f t="shared" si="7"/>
        <v>#N/A</v>
      </c>
    </row>
    <row r="44" spans="3:10" x14ac:dyDescent="0.25">
      <c r="C44" s="2"/>
      <c r="D44" s="15" t="str">
        <f t="shared" si="8"/>
        <v/>
      </c>
      <c r="E44" s="15" t="e">
        <f t="shared" si="2"/>
        <v>#N/A</v>
      </c>
      <c r="F44" s="15" t="str">
        <f t="shared" si="3"/>
        <v/>
      </c>
      <c r="G44" s="15" t="str">
        <f t="shared" si="4"/>
        <v/>
      </c>
      <c r="H44" s="15" t="str">
        <f t="shared" si="5"/>
        <v/>
      </c>
      <c r="I44" s="15" t="str">
        <f t="shared" si="6"/>
        <v/>
      </c>
      <c r="J44" s="15" t="e">
        <f t="shared" si="7"/>
        <v>#N/A</v>
      </c>
    </row>
    <row r="45" spans="3:10" x14ac:dyDescent="0.25">
      <c r="C45" s="2"/>
      <c r="D45" s="15" t="str">
        <f t="shared" si="8"/>
        <v/>
      </c>
      <c r="E45" s="15" t="e">
        <f t="shared" si="2"/>
        <v>#N/A</v>
      </c>
      <c r="F45" s="15" t="str">
        <f t="shared" si="3"/>
        <v/>
      </c>
      <c r="G45" s="15" t="str">
        <f t="shared" si="4"/>
        <v/>
      </c>
      <c r="H45" s="15" t="str">
        <f t="shared" si="5"/>
        <v/>
      </c>
      <c r="I45" s="15" t="str">
        <f t="shared" si="6"/>
        <v/>
      </c>
      <c r="J45" s="15" t="e">
        <f t="shared" si="7"/>
        <v>#N/A</v>
      </c>
    </row>
    <row r="46" spans="3:10" x14ac:dyDescent="0.25">
      <c r="C46" s="2"/>
      <c r="D46" s="15" t="str">
        <f t="shared" si="8"/>
        <v/>
      </c>
      <c r="E46" s="15" t="e">
        <f t="shared" si="2"/>
        <v>#N/A</v>
      </c>
      <c r="F46" s="15" t="str">
        <f t="shared" si="3"/>
        <v/>
      </c>
      <c r="G46" s="15" t="str">
        <f t="shared" si="4"/>
        <v/>
      </c>
      <c r="H46" s="15" t="str">
        <f t="shared" si="5"/>
        <v/>
      </c>
      <c r="I46" s="15" t="str">
        <f t="shared" si="6"/>
        <v/>
      </c>
      <c r="J46" s="15" t="e">
        <f t="shared" si="7"/>
        <v>#N/A</v>
      </c>
    </row>
    <row r="47" spans="3:10" x14ac:dyDescent="0.25">
      <c r="C47" s="2"/>
      <c r="D47" s="15" t="str">
        <f t="shared" si="8"/>
        <v/>
      </c>
      <c r="E47" s="15" t="e">
        <f t="shared" si="2"/>
        <v>#N/A</v>
      </c>
      <c r="F47" s="15" t="str">
        <f t="shared" si="3"/>
        <v/>
      </c>
      <c r="G47" s="15" t="str">
        <f t="shared" si="4"/>
        <v/>
      </c>
      <c r="H47" s="15" t="str">
        <f t="shared" si="5"/>
        <v/>
      </c>
      <c r="I47" s="15" t="str">
        <f t="shared" si="6"/>
        <v/>
      </c>
      <c r="J47" s="15" t="e">
        <f t="shared" si="7"/>
        <v>#N/A</v>
      </c>
    </row>
    <row r="48" spans="3:10" x14ac:dyDescent="0.25">
      <c r="C48" s="2"/>
      <c r="D48" s="15" t="str">
        <f t="shared" si="8"/>
        <v/>
      </c>
      <c r="E48" s="15" t="e">
        <f t="shared" si="2"/>
        <v>#N/A</v>
      </c>
      <c r="F48" s="15" t="str">
        <f t="shared" si="3"/>
        <v/>
      </c>
      <c r="G48" s="15" t="str">
        <f t="shared" si="4"/>
        <v/>
      </c>
      <c r="H48" s="15" t="str">
        <f t="shared" si="5"/>
        <v/>
      </c>
      <c r="I48" s="15" t="str">
        <f t="shared" si="6"/>
        <v/>
      </c>
      <c r="J48" s="15" t="e">
        <f t="shared" si="7"/>
        <v>#N/A</v>
      </c>
    </row>
    <row r="49" spans="3:10" x14ac:dyDescent="0.25">
      <c r="C49" s="2"/>
      <c r="D49" s="15" t="str">
        <f t="shared" si="8"/>
        <v/>
      </c>
      <c r="E49" s="15" t="e">
        <f t="shared" si="2"/>
        <v>#N/A</v>
      </c>
      <c r="F49" s="15" t="str">
        <f t="shared" si="3"/>
        <v/>
      </c>
      <c r="G49" s="15" t="str">
        <f t="shared" si="4"/>
        <v/>
      </c>
      <c r="H49" s="15" t="str">
        <f t="shared" si="5"/>
        <v/>
      </c>
      <c r="I49" s="15" t="str">
        <f t="shared" si="6"/>
        <v/>
      </c>
      <c r="J49" s="15" t="e">
        <f t="shared" si="7"/>
        <v>#N/A</v>
      </c>
    </row>
    <row r="50" spans="3:10" x14ac:dyDescent="0.25">
      <c r="C50" s="2"/>
      <c r="D50" s="15" t="str">
        <f t="shared" si="8"/>
        <v/>
      </c>
      <c r="E50" s="15" t="e">
        <f t="shared" si="2"/>
        <v>#N/A</v>
      </c>
      <c r="F50" s="15" t="str">
        <f t="shared" si="3"/>
        <v/>
      </c>
      <c r="G50" s="15" t="str">
        <f t="shared" si="4"/>
        <v/>
      </c>
      <c r="H50" s="15" t="str">
        <f t="shared" si="5"/>
        <v/>
      </c>
      <c r="I50" s="15" t="str">
        <f t="shared" si="6"/>
        <v/>
      </c>
      <c r="J50" s="15" t="e">
        <f t="shared" si="7"/>
        <v>#N/A</v>
      </c>
    </row>
    <row r="51" spans="3:10" x14ac:dyDescent="0.25">
      <c r="C51" s="2"/>
      <c r="D51" s="15" t="str">
        <f t="shared" si="8"/>
        <v/>
      </c>
      <c r="E51" s="15" t="e">
        <f t="shared" si="2"/>
        <v>#N/A</v>
      </c>
      <c r="F51" s="15" t="str">
        <f t="shared" si="3"/>
        <v/>
      </c>
      <c r="G51" s="15" t="str">
        <f t="shared" si="4"/>
        <v/>
      </c>
      <c r="H51" s="15" t="str">
        <f t="shared" si="5"/>
        <v/>
      </c>
      <c r="I51" s="15" t="str">
        <f t="shared" si="6"/>
        <v/>
      </c>
      <c r="J51" s="15" t="e">
        <f t="shared" si="7"/>
        <v>#N/A</v>
      </c>
    </row>
    <row r="52" spans="3:10" x14ac:dyDescent="0.25">
      <c r="C52" s="2"/>
      <c r="D52" s="15" t="str">
        <f t="shared" si="8"/>
        <v/>
      </c>
      <c r="E52" s="15" t="e">
        <f t="shared" si="2"/>
        <v>#N/A</v>
      </c>
      <c r="F52" s="15" t="str">
        <f t="shared" si="3"/>
        <v/>
      </c>
      <c r="G52" s="15" t="str">
        <f t="shared" si="4"/>
        <v/>
      </c>
      <c r="H52" s="15" t="str">
        <f t="shared" si="5"/>
        <v/>
      </c>
      <c r="I52" s="15" t="str">
        <f t="shared" si="6"/>
        <v/>
      </c>
      <c r="J52" s="15" t="e">
        <f t="shared" si="7"/>
        <v>#N/A</v>
      </c>
    </row>
    <row r="53" spans="3:10" x14ac:dyDescent="0.25">
      <c r="C53" s="2"/>
      <c r="D53" s="15" t="str">
        <f t="shared" si="8"/>
        <v/>
      </c>
      <c r="E53" s="15" t="e">
        <f t="shared" si="2"/>
        <v>#N/A</v>
      </c>
      <c r="F53" s="15" t="str">
        <f t="shared" si="3"/>
        <v/>
      </c>
      <c r="G53" s="15" t="str">
        <f t="shared" si="4"/>
        <v/>
      </c>
      <c r="H53" s="15" t="str">
        <f t="shared" si="5"/>
        <v/>
      </c>
      <c r="I53" s="15" t="str">
        <f t="shared" si="6"/>
        <v/>
      </c>
      <c r="J53" s="15" t="e">
        <f t="shared" si="7"/>
        <v>#N/A</v>
      </c>
    </row>
    <row r="54" spans="3:10" x14ac:dyDescent="0.25">
      <c r="C54" s="2"/>
      <c r="D54" s="15" t="str">
        <f t="shared" si="8"/>
        <v/>
      </c>
      <c r="E54" s="15" t="e">
        <f t="shared" si="2"/>
        <v>#N/A</v>
      </c>
      <c r="F54" s="15" t="str">
        <f t="shared" si="3"/>
        <v/>
      </c>
      <c r="G54" s="15" t="str">
        <f t="shared" si="4"/>
        <v/>
      </c>
      <c r="H54" s="15" t="str">
        <f t="shared" si="5"/>
        <v/>
      </c>
      <c r="I54" s="15" t="str">
        <f t="shared" si="6"/>
        <v/>
      </c>
      <c r="J54" s="15" t="e">
        <f t="shared" si="7"/>
        <v>#N/A</v>
      </c>
    </row>
    <row r="55" spans="3:10" x14ac:dyDescent="0.25">
      <c r="C55" s="2"/>
      <c r="D55" s="15" t="str">
        <f t="shared" si="8"/>
        <v/>
      </c>
      <c r="E55" s="15" t="e">
        <f t="shared" si="2"/>
        <v>#N/A</v>
      </c>
      <c r="F55" s="15" t="str">
        <f t="shared" si="3"/>
        <v/>
      </c>
      <c r="G55" s="15" t="str">
        <f t="shared" si="4"/>
        <v/>
      </c>
      <c r="H55" s="15" t="str">
        <f t="shared" si="5"/>
        <v/>
      </c>
      <c r="I55" s="15" t="str">
        <f t="shared" si="6"/>
        <v/>
      </c>
      <c r="J55" s="15" t="e">
        <f t="shared" si="7"/>
        <v>#N/A</v>
      </c>
    </row>
    <row r="56" spans="3:10" x14ac:dyDescent="0.25">
      <c r="C56" s="2"/>
      <c r="D56" s="15" t="str">
        <f t="shared" si="8"/>
        <v/>
      </c>
      <c r="E56" s="15" t="e">
        <f t="shared" si="2"/>
        <v>#N/A</v>
      </c>
      <c r="F56" s="15" t="str">
        <f t="shared" si="3"/>
        <v/>
      </c>
      <c r="G56" s="15" t="str">
        <f t="shared" si="4"/>
        <v/>
      </c>
      <c r="H56" s="15" t="str">
        <f t="shared" si="5"/>
        <v/>
      </c>
      <c r="I56" s="15" t="str">
        <f t="shared" si="6"/>
        <v/>
      </c>
      <c r="J56" s="15" t="e">
        <f t="shared" si="7"/>
        <v>#N/A</v>
      </c>
    </row>
    <row r="57" spans="3:10" x14ac:dyDescent="0.25">
      <c r="C57" s="2"/>
      <c r="D57" s="15" t="str">
        <f t="shared" si="8"/>
        <v/>
      </c>
      <c r="E57" s="15" t="e">
        <f t="shared" si="2"/>
        <v>#N/A</v>
      </c>
      <c r="F57" s="15" t="str">
        <f t="shared" si="3"/>
        <v/>
      </c>
      <c r="G57" s="15" t="str">
        <f t="shared" si="4"/>
        <v/>
      </c>
      <c r="H57" s="15" t="str">
        <f t="shared" si="5"/>
        <v/>
      </c>
      <c r="I57" s="15" t="str">
        <f t="shared" si="6"/>
        <v/>
      </c>
      <c r="J57" s="15" t="e">
        <f t="shared" si="7"/>
        <v>#N/A</v>
      </c>
    </row>
    <row r="58" spans="3:10" x14ac:dyDescent="0.25">
      <c r="C58" s="2"/>
      <c r="D58" s="15" t="str">
        <f t="shared" si="8"/>
        <v/>
      </c>
      <c r="E58" s="15" t="e">
        <f t="shared" si="2"/>
        <v>#N/A</v>
      </c>
      <c r="F58" s="15" t="str">
        <f t="shared" si="3"/>
        <v/>
      </c>
      <c r="G58" s="15" t="str">
        <f t="shared" si="4"/>
        <v/>
      </c>
      <c r="H58" s="15" t="str">
        <f t="shared" si="5"/>
        <v/>
      </c>
      <c r="I58" s="15" t="str">
        <f t="shared" si="6"/>
        <v/>
      </c>
      <c r="J58" s="15" t="e">
        <f t="shared" si="7"/>
        <v>#N/A</v>
      </c>
    </row>
    <row r="59" spans="3:10" x14ac:dyDescent="0.25">
      <c r="C59" s="2"/>
      <c r="D59" s="15" t="str">
        <f t="shared" si="8"/>
        <v/>
      </c>
      <c r="E59" s="15" t="e">
        <f t="shared" si="2"/>
        <v>#N/A</v>
      </c>
      <c r="F59" s="15" t="str">
        <f t="shared" si="3"/>
        <v/>
      </c>
      <c r="G59" s="15" t="str">
        <f t="shared" si="4"/>
        <v/>
      </c>
      <c r="H59" s="15" t="str">
        <f t="shared" si="5"/>
        <v/>
      </c>
      <c r="I59" s="15" t="str">
        <f t="shared" si="6"/>
        <v/>
      </c>
      <c r="J59" s="15" t="e">
        <f t="shared" si="7"/>
        <v>#N/A</v>
      </c>
    </row>
    <row r="60" spans="3:10" x14ac:dyDescent="0.25">
      <c r="C60" s="2"/>
      <c r="D60" s="15" t="str">
        <f t="shared" si="8"/>
        <v/>
      </c>
      <c r="E60" s="15" t="e">
        <f t="shared" si="2"/>
        <v>#N/A</v>
      </c>
      <c r="F60" s="15" t="str">
        <f t="shared" si="3"/>
        <v/>
      </c>
      <c r="G60" s="15" t="str">
        <f t="shared" si="4"/>
        <v/>
      </c>
      <c r="H60" s="15" t="str">
        <f t="shared" si="5"/>
        <v/>
      </c>
      <c r="I60" s="15" t="str">
        <f t="shared" si="6"/>
        <v/>
      </c>
      <c r="J60" s="15" t="e">
        <f t="shared" si="7"/>
        <v>#N/A</v>
      </c>
    </row>
    <row r="61" spans="3:10" x14ac:dyDescent="0.25">
      <c r="C61" s="2"/>
      <c r="D61" s="15" t="str">
        <f t="shared" si="8"/>
        <v/>
      </c>
      <c r="E61" s="15" t="e">
        <f t="shared" si="2"/>
        <v>#N/A</v>
      </c>
      <c r="F61" s="15" t="str">
        <f t="shared" si="3"/>
        <v/>
      </c>
      <c r="G61" s="15" t="str">
        <f t="shared" si="4"/>
        <v/>
      </c>
      <c r="H61" s="15" t="str">
        <f t="shared" si="5"/>
        <v/>
      </c>
      <c r="I61" s="15" t="str">
        <f t="shared" si="6"/>
        <v/>
      </c>
      <c r="J61" s="15" t="e">
        <f t="shared" si="7"/>
        <v>#N/A</v>
      </c>
    </row>
    <row r="62" spans="3:10" x14ac:dyDescent="0.25">
      <c r="C62" s="2"/>
      <c r="D62" s="15" t="str">
        <f t="shared" si="8"/>
        <v/>
      </c>
      <c r="E62" s="15" t="e">
        <f t="shared" si="2"/>
        <v>#N/A</v>
      </c>
      <c r="F62" s="15" t="str">
        <f t="shared" si="3"/>
        <v/>
      </c>
      <c r="G62" s="15" t="str">
        <f t="shared" si="4"/>
        <v/>
      </c>
      <c r="H62" s="15" t="str">
        <f t="shared" si="5"/>
        <v/>
      </c>
      <c r="I62" s="15" t="str">
        <f t="shared" si="6"/>
        <v/>
      </c>
      <c r="J62" s="15" t="e">
        <f t="shared" si="7"/>
        <v>#N/A</v>
      </c>
    </row>
    <row r="63" spans="3:10" x14ac:dyDescent="0.25">
      <c r="C63" s="2"/>
      <c r="D63" s="15" t="str">
        <f t="shared" si="8"/>
        <v/>
      </c>
      <c r="E63" s="15" t="e">
        <f t="shared" si="2"/>
        <v>#N/A</v>
      </c>
      <c r="F63" s="15" t="str">
        <f t="shared" si="3"/>
        <v/>
      </c>
      <c r="G63" s="15" t="str">
        <f t="shared" si="4"/>
        <v/>
      </c>
      <c r="H63" s="15" t="str">
        <f t="shared" si="5"/>
        <v/>
      </c>
      <c r="I63" s="15" t="str">
        <f t="shared" si="6"/>
        <v/>
      </c>
      <c r="J63" s="15" t="e">
        <f t="shared" si="7"/>
        <v>#N/A</v>
      </c>
    </row>
    <row r="64" spans="3:10" x14ac:dyDescent="0.25">
      <c r="C64" s="2"/>
      <c r="D64" s="15" t="str">
        <f t="shared" si="8"/>
        <v/>
      </c>
      <c r="E64" s="15" t="e">
        <f t="shared" si="2"/>
        <v>#N/A</v>
      </c>
      <c r="F64" s="15" t="str">
        <f t="shared" si="3"/>
        <v/>
      </c>
      <c r="G64" s="15" t="str">
        <f t="shared" si="4"/>
        <v/>
      </c>
      <c r="H64" s="15" t="str">
        <f t="shared" si="5"/>
        <v/>
      </c>
      <c r="I64" s="15" t="str">
        <f t="shared" si="6"/>
        <v/>
      </c>
      <c r="J64" s="15" t="e">
        <f t="shared" si="7"/>
        <v>#N/A</v>
      </c>
    </row>
    <row r="65" spans="3:10" x14ac:dyDescent="0.25">
      <c r="C65" s="2"/>
      <c r="D65" s="15" t="str">
        <f t="shared" si="8"/>
        <v/>
      </c>
      <c r="E65" s="15" t="e">
        <f t="shared" si="2"/>
        <v>#N/A</v>
      </c>
      <c r="F65" s="15" t="str">
        <f t="shared" si="3"/>
        <v/>
      </c>
      <c r="G65" s="15" t="str">
        <f t="shared" si="4"/>
        <v/>
      </c>
      <c r="H65" s="15" t="str">
        <f t="shared" si="5"/>
        <v/>
      </c>
      <c r="I65" s="15" t="str">
        <f t="shared" si="6"/>
        <v/>
      </c>
      <c r="J65" s="15" t="e">
        <f t="shared" si="7"/>
        <v>#N/A</v>
      </c>
    </row>
    <row r="66" spans="3:10" x14ac:dyDescent="0.25">
      <c r="C66" s="2"/>
      <c r="D66" s="15" t="str">
        <f t="shared" si="8"/>
        <v/>
      </c>
      <c r="E66" s="15" t="e">
        <f t="shared" si="2"/>
        <v>#N/A</v>
      </c>
      <c r="F66" s="15" t="str">
        <f t="shared" si="3"/>
        <v/>
      </c>
      <c r="G66" s="15" t="str">
        <f t="shared" si="4"/>
        <v/>
      </c>
      <c r="H66" s="15" t="str">
        <f t="shared" si="5"/>
        <v/>
      </c>
      <c r="I66" s="15" t="str">
        <f t="shared" si="6"/>
        <v/>
      </c>
      <c r="J66" s="15" t="e">
        <f t="shared" si="7"/>
        <v>#N/A</v>
      </c>
    </row>
    <row r="67" spans="3:10" x14ac:dyDescent="0.25">
      <c r="C67" s="2"/>
      <c r="D67" s="15" t="str">
        <f t="shared" si="8"/>
        <v/>
      </c>
      <c r="E67" s="15" t="e">
        <f t="shared" ref="E67:E130" si="9">IF(ISBLANK(C67), NA(),SMALL(C$2:C$403,D67))</f>
        <v>#N/A</v>
      </c>
      <c r="F67" s="15" t="str">
        <f t="shared" ref="F67:F130" si="10">IF(ISBLANK(C67),"",NORMDIST(E67, $B$2, $B$3, TRUE))</f>
        <v/>
      </c>
      <c r="G67" s="15" t="str">
        <f t="shared" ref="G67:G130" si="11">IF(ISBLANK(C67), "", 1-F67)</f>
        <v/>
      </c>
      <c r="H67" s="15" t="str">
        <f t="shared" ref="H67:H130" si="12">IF(ISBLANK(C67),"",SMALL(G$2:G$403,D67))</f>
        <v/>
      </c>
      <c r="I67" s="15" t="str">
        <f t="shared" ref="I67:I130" si="13">IF(ISBLANK(C67),"",(2*D67-1)*(LN(F67)+LN(H67)))</f>
        <v/>
      </c>
      <c r="J67" s="15" t="e">
        <f t="shared" ref="J67:J130" si="14">IF(C67="",NA(),NORMSINV((D67-0.3)/($B$4+0.4)))</f>
        <v>#N/A</v>
      </c>
    </row>
    <row r="68" spans="3:10" x14ac:dyDescent="0.25">
      <c r="C68" s="2"/>
      <c r="D68" s="15" t="str">
        <f t="shared" ref="D68:D131" si="15">IF(ISBLANK(C68),"",D67+1)</f>
        <v/>
      </c>
      <c r="E68" s="15" t="e">
        <f t="shared" si="9"/>
        <v>#N/A</v>
      </c>
      <c r="F68" s="15" t="str">
        <f t="shared" si="10"/>
        <v/>
      </c>
      <c r="G68" s="15" t="str">
        <f t="shared" si="11"/>
        <v/>
      </c>
      <c r="H68" s="15" t="str">
        <f t="shared" si="12"/>
        <v/>
      </c>
      <c r="I68" s="15" t="str">
        <f t="shared" si="13"/>
        <v/>
      </c>
      <c r="J68" s="15" t="e">
        <f t="shared" si="14"/>
        <v>#N/A</v>
      </c>
    </row>
    <row r="69" spans="3:10" x14ac:dyDescent="0.25">
      <c r="C69" s="2"/>
      <c r="D69" s="15" t="str">
        <f t="shared" si="15"/>
        <v/>
      </c>
      <c r="E69" s="15" t="e">
        <f t="shared" si="9"/>
        <v>#N/A</v>
      </c>
      <c r="F69" s="15" t="str">
        <f t="shared" si="10"/>
        <v/>
      </c>
      <c r="G69" s="15" t="str">
        <f t="shared" si="11"/>
        <v/>
      </c>
      <c r="H69" s="15" t="str">
        <f t="shared" si="12"/>
        <v/>
      </c>
      <c r="I69" s="15" t="str">
        <f t="shared" si="13"/>
        <v/>
      </c>
      <c r="J69" s="15" t="e">
        <f t="shared" si="14"/>
        <v>#N/A</v>
      </c>
    </row>
    <row r="70" spans="3:10" x14ac:dyDescent="0.25">
      <c r="C70" s="2"/>
      <c r="D70" s="15" t="str">
        <f t="shared" si="15"/>
        <v/>
      </c>
      <c r="E70" s="15" t="e">
        <f t="shared" si="9"/>
        <v>#N/A</v>
      </c>
      <c r="F70" s="15" t="str">
        <f t="shared" si="10"/>
        <v/>
      </c>
      <c r="G70" s="15" t="str">
        <f t="shared" si="11"/>
        <v/>
      </c>
      <c r="H70" s="15" t="str">
        <f t="shared" si="12"/>
        <v/>
      </c>
      <c r="I70" s="15" t="str">
        <f t="shared" si="13"/>
        <v/>
      </c>
      <c r="J70" s="15" t="e">
        <f t="shared" si="14"/>
        <v>#N/A</v>
      </c>
    </row>
    <row r="71" spans="3:10" x14ac:dyDescent="0.25">
      <c r="C71" s="2"/>
      <c r="D71" s="15" t="str">
        <f t="shared" si="15"/>
        <v/>
      </c>
      <c r="E71" s="15" t="e">
        <f t="shared" si="9"/>
        <v>#N/A</v>
      </c>
      <c r="F71" s="15" t="str">
        <f t="shared" si="10"/>
        <v/>
      </c>
      <c r="G71" s="15" t="str">
        <f t="shared" si="11"/>
        <v/>
      </c>
      <c r="H71" s="15" t="str">
        <f t="shared" si="12"/>
        <v/>
      </c>
      <c r="I71" s="15" t="str">
        <f t="shared" si="13"/>
        <v/>
      </c>
      <c r="J71" s="15" t="e">
        <f t="shared" si="14"/>
        <v>#N/A</v>
      </c>
    </row>
    <row r="72" spans="3:10" x14ac:dyDescent="0.25">
      <c r="C72" s="2"/>
      <c r="D72" s="15" t="str">
        <f t="shared" si="15"/>
        <v/>
      </c>
      <c r="E72" s="15" t="e">
        <f t="shared" si="9"/>
        <v>#N/A</v>
      </c>
      <c r="F72" s="15" t="str">
        <f t="shared" si="10"/>
        <v/>
      </c>
      <c r="G72" s="15" t="str">
        <f t="shared" si="11"/>
        <v/>
      </c>
      <c r="H72" s="15" t="str">
        <f t="shared" si="12"/>
        <v/>
      </c>
      <c r="I72" s="15" t="str">
        <f t="shared" si="13"/>
        <v/>
      </c>
      <c r="J72" s="15" t="e">
        <f t="shared" si="14"/>
        <v>#N/A</v>
      </c>
    </row>
    <row r="73" spans="3:10" x14ac:dyDescent="0.25">
      <c r="C73" s="2"/>
      <c r="D73" s="15" t="str">
        <f t="shared" si="15"/>
        <v/>
      </c>
      <c r="E73" s="15" t="e">
        <f t="shared" si="9"/>
        <v>#N/A</v>
      </c>
      <c r="F73" s="15" t="str">
        <f t="shared" si="10"/>
        <v/>
      </c>
      <c r="G73" s="15" t="str">
        <f t="shared" si="11"/>
        <v/>
      </c>
      <c r="H73" s="15" t="str">
        <f t="shared" si="12"/>
        <v/>
      </c>
      <c r="I73" s="15" t="str">
        <f t="shared" si="13"/>
        <v/>
      </c>
      <c r="J73" s="15" t="e">
        <f t="shared" si="14"/>
        <v>#N/A</v>
      </c>
    </row>
    <row r="74" spans="3:10" x14ac:dyDescent="0.25">
      <c r="C74" s="2"/>
      <c r="D74" s="15" t="str">
        <f t="shared" si="15"/>
        <v/>
      </c>
      <c r="E74" s="15" t="e">
        <f t="shared" si="9"/>
        <v>#N/A</v>
      </c>
      <c r="F74" s="15" t="str">
        <f t="shared" si="10"/>
        <v/>
      </c>
      <c r="G74" s="15" t="str">
        <f t="shared" si="11"/>
        <v/>
      </c>
      <c r="H74" s="15" t="str">
        <f t="shared" si="12"/>
        <v/>
      </c>
      <c r="I74" s="15" t="str">
        <f t="shared" si="13"/>
        <v/>
      </c>
      <c r="J74" s="15" t="e">
        <f t="shared" si="14"/>
        <v>#N/A</v>
      </c>
    </row>
    <row r="75" spans="3:10" x14ac:dyDescent="0.25">
      <c r="C75" s="2"/>
      <c r="D75" s="15" t="str">
        <f t="shared" si="15"/>
        <v/>
      </c>
      <c r="E75" s="15" t="e">
        <f t="shared" si="9"/>
        <v>#N/A</v>
      </c>
      <c r="F75" s="15" t="str">
        <f t="shared" si="10"/>
        <v/>
      </c>
      <c r="G75" s="15" t="str">
        <f t="shared" si="11"/>
        <v/>
      </c>
      <c r="H75" s="15" t="str">
        <f t="shared" si="12"/>
        <v/>
      </c>
      <c r="I75" s="15" t="str">
        <f t="shared" si="13"/>
        <v/>
      </c>
      <c r="J75" s="15" t="e">
        <f t="shared" si="14"/>
        <v>#N/A</v>
      </c>
    </row>
    <row r="76" spans="3:10" x14ac:dyDescent="0.25">
      <c r="C76" s="2"/>
      <c r="D76" s="15" t="str">
        <f t="shared" si="15"/>
        <v/>
      </c>
      <c r="E76" s="15" t="e">
        <f t="shared" si="9"/>
        <v>#N/A</v>
      </c>
      <c r="F76" s="15" t="str">
        <f t="shared" si="10"/>
        <v/>
      </c>
      <c r="G76" s="15" t="str">
        <f t="shared" si="11"/>
        <v/>
      </c>
      <c r="H76" s="15" t="str">
        <f t="shared" si="12"/>
        <v/>
      </c>
      <c r="I76" s="15" t="str">
        <f t="shared" si="13"/>
        <v/>
      </c>
      <c r="J76" s="15" t="e">
        <f t="shared" si="14"/>
        <v>#N/A</v>
      </c>
    </row>
    <row r="77" spans="3:10" x14ac:dyDescent="0.25">
      <c r="C77" s="2"/>
      <c r="D77" s="15" t="str">
        <f t="shared" si="15"/>
        <v/>
      </c>
      <c r="E77" s="15" t="e">
        <f t="shared" si="9"/>
        <v>#N/A</v>
      </c>
      <c r="F77" s="15" t="str">
        <f t="shared" si="10"/>
        <v/>
      </c>
      <c r="G77" s="15" t="str">
        <f t="shared" si="11"/>
        <v/>
      </c>
      <c r="H77" s="15" t="str">
        <f t="shared" si="12"/>
        <v/>
      </c>
      <c r="I77" s="15" t="str">
        <f t="shared" si="13"/>
        <v/>
      </c>
      <c r="J77" s="15" t="e">
        <f t="shared" si="14"/>
        <v>#N/A</v>
      </c>
    </row>
    <row r="78" spans="3:10" x14ac:dyDescent="0.25">
      <c r="C78" s="2"/>
      <c r="D78" s="15" t="str">
        <f t="shared" si="15"/>
        <v/>
      </c>
      <c r="E78" s="15" t="e">
        <f t="shared" si="9"/>
        <v>#N/A</v>
      </c>
      <c r="F78" s="15" t="str">
        <f t="shared" si="10"/>
        <v/>
      </c>
      <c r="G78" s="15" t="str">
        <f t="shared" si="11"/>
        <v/>
      </c>
      <c r="H78" s="15" t="str">
        <f t="shared" si="12"/>
        <v/>
      </c>
      <c r="I78" s="15" t="str">
        <f t="shared" si="13"/>
        <v/>
      </c>
      <c r="J78" s="15" t="e">
        <f t="shared" si="14"/>
        <v>#N/A</v>
      </c>
    </row>
    <row r="79" spans="3:10" x14ac:dyDescent="0.25">
      <c r="C79" s="2"/>
      <c r="D79" s="15" t="str">
        <f t="shared" si="15"/>
        <v/>
      </c>
      <c r="E79" s="15" t="e">
        <f t="shared" si="9"/>
        <v>#N/A</v>
      </c>
      <c r="F79" s="15" t="str">
        <f t="shared" si="10"/>
        <v/>
      </c>
      <c r="G79" s="15" t="str">
        <f t="shared" si="11"/>
        <v/>
      </c>
      <c r="H79" s="15" t="str">
        <f t="shared" si="12"/>
        <v/>
      </c>
      <c r="I79" s="15" t="str">
        <f t="shared" si="13"/>
        <v/>
      </c>
      <c r="J79" s="15" t="e">
        <f t="shared" si="14"/>
        <v>#N/A</v>
      </c>
    </row>
    <row r="80" spans="3:10" x14ac:dyDescent="0.25">
      <c r="C80" s="2"/>
      <c r="D80" s="15" t="str">
        <f t="shared" si="15"/>
        <v/>
      </c>
      <c r="E80" s="15" t="e">
        <f t="shared" si="9"/>
        <v>#N/A</v>
      </c>
      <c r="F80" s="15" t="str">
        <f t="shared" si="10"/>
        <v/>
      </c>
      <c r="G80" s="15" t="str">
        <f t="shared" si="11"/>
        <v/>
      </c>
      <c r="H80" s="15" t="str">
        <f t="shared" si="12"/>
        <v/>
      </c>
      <c r="I80" s="15" t="str">
        <f t="shared" si="13"/>
        <v/>
      </c>
      <c r="J80" s="15" t="e">
        <f t="shared" si="14"/>
        <v>#N/A</v>
      </c>
    </row>
    <row r="81" spans="3:10" x14ac:dyDescent="0.25">
      <c r="C81" s="2"/>
      <c r="D81" s="15" t="str">
        <f t="shared" si="15"/>
        <v/>
      </c>
      <c r="E81" s="15" t="e">
        <f t="shared" si="9"/>
        <v>#N/A</v>
      </c>
      <c r="F81" s="15" t="str">
        <f t="shared" si="10"/>
        <v/>
      </c>
      <c r="G81" s="15" t="str">
        <f t="shared" si="11"/>
        <v/>
      </c>
      <c r="H81" s="15" t="str">
        <f t="shared" si="12"/>
        <v/>
      </c>
      <c r="I81" s="15" t="str">
        <f t="shared" si="13"/>
        <v/>
      </c>
      <c r="J81" s="15" t="e">
        <f t="shared" si="14"/>
        <v>#N/A</v>
      </c>
    </row>
    <row r="82" spans="3:10" x14ac:dyDescent="0.25">
      <c r="C82" s="2"/>
      <c r="D82" s="15" t="str">
        <f t="shared" si="15"/>
        <v/>
      </c>
      <c r="E82" s="15" t="e">
        <f t="shared" si="9"/>
        <v>#N/A</v>
      </c>
      <c r="F82" s="15" t="str">
        <f t="shared" si="10"/>
        <v/>
      </c>
      <c r="G82" s="15" t="str">
        <f t="shared" si="11"/>
        <v/>
      </c>
      <c r="H82" s="15" t="str">
        <f t="shared" si="12"/>
        <v/>
      </c>
      <c r="I82" s="15" t="str">
        <f t="shared" si="13"/>
        <v/>
      </c>
      <c r="J82" s="15" t="e">
        <f t="shared" si="14"/>
        <v>#N/A</v>
      </c>
    </row>
    <row r="83" spans="3:10" x14ac:dyDescent="0.25">
      <c r="C83" s="2"/>
      <c r="D83" s="15" t="str">
        <f t="shared" si="15"/>
        <v/>
      </c>
      <c r="E83" s="15" t="e">
        <f t="shared" si="9"/>
        <v>#N/A</v>
      </c>
      <c r="F83" s="15" t="str">
        <f t="shared" si="10"/>
        <v/>
      </c>
      <c r="G83" s="15" t="str">
        <f t="shared" si="11"/>
        <v/>
      </c>
      <c r="H83" s="15" t="str">
        <f t="shared" si="12"/>
        <v/>
      </c>
      <c r="I83" s="15" t="str">
        <f t="shared" si="13"/>
        <v/>
      </c>
      <c r="J83" s="15" t="e">
        <f t="shared" si="14"/>
        <v>#N/A</v>
      </c>
    </row>
    <row r="84" spans="3:10" x14ac:dyDescent="0.25">
      <c r="C84" s="2"/>
      <c r="D84" s="15" t="str">
        <f t="shared" si="15"/>
        <v/>
      </c>
      <c r="E84" s="15" t="e">
        <f t="shared" si="9"/>
        <v>#N/A</v>
      </c>
      <c r="F84" s="15" t="str">
        <f t="shared" si="10"/>
        <v/>
      </c>
      <c r="G84" s="15" t="str">
        <f t="shared" si="11"/>
        <v/>
      </c>
      <c r="H84" s="15" t="str">
        <f t="shared" si="12"/>
        <v/>
      </c>
      <c r="I84" s="15" t="str">
        <f t="shared" si="13"/>
        <v/>
      </c>
      <c r="J84" s="15" t="e">
        <f t="shared" si="14"/>
        <v>#N/A</v>
      </c>
    </row>
    <row r="85" spans="3:10" x14ac:dyDescent="0.25">
      <c r="C85" s="2"/>
      <c r="D85" s="15" t="str">
        <f t="shared" si="15"/>
        <v/>
      </c>
      <c r="E85" s="15" t="e">
        <f t="shared" si="9"/>
        <v>#N/A</v>
      </c>
      <c r="F85" s="15" t="str">
        <f t="shared" si="10"/>
        <v/>
      </c>
      <c r="G85" s="15" t="str">
        <f t="shared" si="11"/>
        <v/>
      </c>
      <c r="H85" s="15" t="str">
        <f t="shared" si="12"/>
        <v/>
      </c>
      <c r="I85" s="15" t="str">
        <f t="shared" si="13"/>
        <v/>
      </c>
      <c r="J85" s="15" t="e">
        <f t="shared" si="14"/>
        <v>#N/A</v>
      </c>
    </row>
    <row r="86" spans="3:10" x14ac:dyDescent="0.25">
      <c r="C86" s="2"/>
      <c r="D86" s="15" t="str">
        <f t="shared" si="15"/>
        <v/>
      </c>
      <c r="E86" s="15" t="e">
        <f t="shared" si="9"/>
        <v>#N/A</v>
      </c>
      <c r="F86" s="15" t="str">
        <f t="shared" si="10"/>
        <v/>
      </c>
      <c r="G86" s="15" t="str">
        <f t="shared" si="11"/>
        <v/>
      </c>
      <c r="H86" s="15" t="str">
        <f t="shared" si="12"/>
        <v/>
      </c>
      <c r="I86" s="15" t="str">
        <f t="shared" si="13"/>
        <v/>
      </c>
      <c r="J86" s="15" t="e">
        <f t="shared" si="14"/>
        <v>#N/A</v>
      </c>
    </row>
    <row r="87" spans="3:10" x14ac:dyDescent="0.25">
      <c r="C87" s="2"/>
      <c r="D87" s="15" t="str">
        <f t="shared" si="15"/>
        <v/>
      </c>
      <c r="E87" s="15" t="e">
        <f t="shared" si="9"/>
        <v>#N/A</v>
      </c>
      <c r="F87" s="15" t="str">
        <f t="shared" si="10"/>
        <v/>
      </c>
      <c r="G87" s="15" t="str">
        <f t="shared" si="11"/>
        <v/>
      </c>
      <c r="H87" s="15" t="str">
        <f t="shared" si="12"/>
        <v/>
      </c>
      <c r="I87" s="15" t="str">
        <f t="shared" si="13"/>
        <v/>
      </c>
      <c r="J87" s="15" t="e">
        <f t="shared" si="14"/>
        <v>#N/A</v>
      </c>
    </row>
    <row r="88" spans="3:10" x14ac:dyDescent="0.25">
      <c r="C88" s="2"/>
      <c r="D88" s="15" t="str">
        <f t="shared" si="15"/>
        <v/>
      </c>
      <c r="E88" s="15" t="e">
        <f t="shared" si="9"/>
        <v>#N/A</v>
      </c>
      <c r="F88" s="15" t="str">
        <f t="shared" si="10"/>
        <v/>
      </c>
      <c r="G88" s="15" t="str">
        <f t="shared" si="11"/>
        <v/>
      </c>
      <c r="H88" s="15" t="str">
        <f t="shared" si="12"/>
        <v/>
      </c>
      <c r="I88" s="15" t="str">
        <f t="shared" si="13"/>
        <v/>
      </c>
      <c r="J88" s="15" t="e">
        <f t="shared" si="14"/>
        <v>#N/A</v>
      </c>
    </row>
    <row r="89" spans="3:10" x14ac:dyDescent="0.25">
      <c r="C89" s="2"/>
      <c r="D89" s="15" t="str">
        <f t="shared" si="15"/>
        <v/>
      </c>
      <c r="E89" s="15" t="e">
        <f t="shared" si="9"/>
        <v>#N/A</v>
      </c>
      <c r="F89" s="15" t="str">
        <f t="shared" si="10"/>
        <v/>
      </c>
      <c r="G89" s="15" t="str">
        <f t="shared" si="11"/>
        <v/>
      </c>
      <c r="H89" s="15" t="str">
        <f t="shared" si="12"/>
        <v/>
      </c>
      <c r="I89" s="15" t="str">
        <f t="shared" si="13"/>
        <v/>
      </c>
      <c r="J89" s="15" t="e">
        <f t="shared" si="14"/>
        <v>#N/A</v>
      </c>
    </row>
    <row r="90" spans="3:10" x14ac:dyDescent="0.25">
      <c r="C90" s="2"/>
      <c r="D90" s="15" t="str">
        <f t="shared" si="15"/>
        <v/>
      </c>
      <c r="E90" s="15" t="e">
        <f t="shared" si="9"/>
        <v>#N/A</v>
      </c>
      <c r="F90" s="15" t="str">
        <f t="shared" si="10"/>
        <v/>
      </c>
      <c r="G90" s="15" t="str">
        <f t="shared" si="11"/>
        <v/>
      </c>
      <c r="H90" s="15" t="str">
        <f t="shared" si="12"/>
        <v/>
      </c>
      <c r="I90" s="15" t="str">
        <f t="shared" si="13"/>
        <v/>
      </c>
      <c r="J90" s="15" t="e">
        <f t="shared" si="14"/>
        <v>#N/A</v>
      </c>
    </row>
    <row r="91" spans="3:10" x14ac:dyDescent="0.25">
      <c r="C91" s="2"/>
      <c r="D91" s="15" t="str">
        <f t="shared" si="15"/>
        <v/>
      </c>
      <c r="E91" s="15" t="e">
        <f t="shared" si="9"/>
        <v>#N/A</v>
      </c>
      <c r="F91" s="15" t="str">
        <f t="shared" si="10"/>
        <v/>
      </c>
      <c r="G91" s="15" t="str">
        <f t="shared" si="11"/>
        <v/>
      </c>
      <c r="H91" s="15" t="str">
        <f t="shared" si="12"/>
        <v/>
      </c>
      <c r="I91" s="15" t="str">
        <f t="shared" si="13"/>
        <v/>
      </c>
      <c r="J91" s="15" t="e">
        <f t="shared" si="14"/>
        <v>#N/A</v>
      </c>
    </row>
    <row r="92" spans="3:10" x14ac:dyDescent="0.25">
      <c r="C92" s="2"/>
      <c r="D92" s="15" t="str">
        <f t="shared" si="15"/>
        <v/>
      </c>
      <c r="E92" s="15" t="e">
        <f t="shared" si="9"/>
        <v>#N/A</v>
      </c>
      <c r="F92" s="15" t="str">
        <f t="shared" si="10"/>
        <v/>
      </c>
      <c r="G92" s="15" t="str">
        <f t="shared" si="11"/>
        <v/>
      </c>
      <c r="H92" s="15" t="str">
        <f t="shared" si="12"/>
        <v/>
      </c>
      <c r="I92" s="15" t="str">
        <f t="shared" si="13"/>
        <v/>
      </c>
      <c r="J92" s="15" t="e">
        <f t="shared" si="14"/>
        <v>#N/A</v>
      </c>
    </row>
    <row r="93" spans="3:10" x14ac:dyDescent="0.25">
      <c r="C93" s="2"/>
      <c r="D93" s="15" t="str">
        <f t="shared" si="15"/>
        <v/>
      </c>
      <c r="E93" s="15" t="e">
        <f t="shared" si="9"/>
        <v>#N/A</v>
      </c>
      <c r="F93" s="15" t="str">
        <f t="shared" si="10"/>
        <v/>
      </c>
      <c r="G93" s="15" t="str">
        <f t="shared" si="11"/>
        <v/>
      </c>
      <c r="H93" s="15" t="str">
        <f t="shared" si="12"/>
        <v/>
      </c>
      <c r="I93" s="15" t="str">
        <f t="shared" si="13"/>
        <v/>
      </c>
      <c r="J93" s="15" t="e">
        <f t="shared" si="14"/>
        <v>#N/A</v>
      </c>
    </row>
    <row r="94" spans="3:10" x14ac:dyDescent="0.25">
      <c r="C94" s="2"/>
      <c r="D94" s="15" t="str">
        <f t="shared" si="15"/>
        <v/>
      </c>
      <c r="E94" s="15" t="e">
        <f t="shared" si="9"/>
        <v>#N/A</v>
      </c>
      <c r="F94" s="15" t="str">
        <f t="shared" si="10"/>
        <v/>
      </c>
      <c r="G94" s="15" t="str">
        <f t="shared" si="11"/>
        <v/>
      </c>
      <c r="H94" s="15" t="str">
        <f t="shared" si="12"/>
        <v/>
      </c>
      <c r="I94" s="15" t="str">
        <f t="shared" si="13"/>
        <v/>
      </c>
      <c r="J94" s="15" t="e">
        <f t="shared" si="14"/>
        <v>#N/A</v>
      </c>
    </row>
    <row r="95" spans="3:10" x14ac:dyDescent="0.25">
      <c r="C95" s="2"/>
      <c r="D95" s="15" t="str">
        <f t="shared" si="15"/>
        <v/>
      </c>
      <c r="E95" s="15" t="e">
        <f t="shared" si="9"/>
        <v>#N/A</v>
      </c>
      <c r="F95" s="15" t="str">
        <f t="shared" si="10"/>
        <v/>
      </c>
      <c r="G95" s="15" t="str">
        <f t="shared" si="11"/>
        <v/>
      </c>
      <c r="H95" s="15" t="str">
        <f t="shared" si="12"/>
        <v/>
      </c>
      <c r="I95" s="15" t="str">
        <f t="shared" si="13"/>
        <v/>
      </c>
      <c r="J95" s="15" t="e">
        <f t="shared" si="14"/>
        <v>#N/A</v>
      </c>
    </row>
    <row r="96" spans="3:10" x14ac:dyDescent="0.25">
      <c r="C96" s="2"/>
      <c r="D96" s="15" t="str">
        <f t="shared" si="15"/>
        <v/>
      </c>
      <c r="E96" s="15" t="e">
        <f t="shared" si="9"/>
        <v>#N/A</v>
      </c>
      <c r="F96" s="15" t="str">
        <f t="shared" si="10"/>
        <v/>
      </c>
      <c r="G96" s="15" t="str">
        <f t="shared" si="11"/>
        <v/>
      </c>
      <c r="H96" s="15" t="str">
        <f t="shared" si="12"/>
        <v/>
      </c>
      <c r="I96" s="15" t="str">
        <f t="shared" si="13"/>
        <v/>
      </c>
      <c r="J96" s="15" t="e">
        <f t="shared" si="14"/>
        <v>#N/A</v>
      </c>
    </row>
    <row r="97" spans="3:10" x14ac:dyDescent="0.25">
      <c r="C97" s="2"/>
      <c r="D97" s="15" t="str">
        <f t="shared" si="15"/>
        <v/>
      </c>
      <c r="E97" s="15" t="e">
        <f t="shared" si="9"/>
        <v>#N/A</v>
      </c>
      <c r="F97" s="15" t="str">
        <f t="shared" si="10"/>
        <v/>
      </c>
      <c r="G97" s="15" t="str">
        <f t="shared" si="11"/>
        <v/>
      </c>
      <c r="H97" s="15" t="str">
        <f t="shared" si="12"/>
        <v/>
      </c>
      <c r="I97" s="15" t="str">
        <f t="shared" si="13"/>
        <v/>
      </c>
      <c r="J97" s="15" t="e">
        <f t="shared" si="14"/>
        <v>#N/A</v>
      </c>
    </row>
    <row r="98" spans="3:10" x14ac:dyDescent="0.25">
      <c r="C98" s="2"/>
      <c r="D98" s="15" t="str">
        <f t="shared" si="15"/>
        <v/>
      </c>
      <c r="E98" s="15" t="e">
        <f t="shared" si="9"/>
        <v>#N/A</v>
      </c>
      <c r="F98" s="15" t="str">
        <f t="shared" si="10"/>
        <v/>
      </c>
      <c r="G98" s="15" t="str">
        <f t="shared" si="11"/>
        <v/>
      </c>
      <c r="H98" s="15" t="str">
        <f t="shared" si="12"/>
        <v/>
      </c>
      <c r="I98" s="15" t="str">
        <f t="shared" si="13"/>
        <v/>
      </c>
      <c r="J98" s="15" t="e">
        <f t="shared" si="14"/>
        <v>#N/A</v>
      </c>
    </row>
    <row r="99" spans="3:10" x14ac:dyDescent="0.25">
      <c r="C99" s="2"/>
      <c r="D99" s="15" t="str">
        <f t="shared" si="15"/>
        <v/>
      </c>
      <c r="E99" s="15" t="e">
        <f t="shared" si="9"/>
        <v>#N/A</v>
      </c>
      <c r="F99" s="15" t="str">
        <f t="shared" si="10"/>
        <v/>
      </c>
      <c r="G99" s="15" t="str">
        <f t="shared" si="11"/>
        <v/>
      </c>
      <c r="H99" s="15" t="str">
        <f t="shared" si="12"/>
        <v/>
      </c>
      <c r="I99" s="15" t="str">
        <f t="shared" si="13"/>
        <v/>
      </c>
      <c r="J99" s="15" t="e">
        <f t="shared" si="14"/>
        <v>#N/A</v>
      </c>
    </row>
    <row r="100" spans="3:10" x14ac:dyDescent="0.25">
      <c r="C100" s="2"/>
      <c r="D100" s="15" t="str">
        <f t="shared" si="15"/>
        <v/>
      </c>
      <c r="E100" s="15" t="e">
        <f t="shared" si="9"/>
        <v>#N/A</v>
      </c>
      <c r="F100" s="15" t="str">
        <f t="shared" si="10"/>
        <v/>
      </c>
      <c r="G100" s="15" t="str">
        <f t="shared" si="11"/>
        <v/>
      </c>
      <c r="H100" s="15" t="str">
        <f t="shared" si="12"/>
        <v/>
      </c>
      <c r="I100" s="15" t="str">
        <f t="shared" si="13"/>
        <v/>
      </c>
      <c r="J100" s="15" t="e">
        <f t="shared" si="14"/>
        <v>#N/A</v>
      </c>
    </row>
    <row r="101" spans="3:10" x14ac:dyDescent="0.25">
      <c r="C101" s="2"/>
      <c r="D101" s="15" t="str">
        <f t="shared" si="15"/>
        <v/>
      </c>
      <c r="E101" s="15" t="e">
        <f t="shared" si="9"/>
        <v>#N/A</v>
      </c>
      <c r="F101" s="15" t="str">
        <f t="shared" si="10"/>
        <v/>
      </c>
      <c r="G101" s="15" t="str">
        <f t="shared" si="11"/>
        <v/>
      </c>
      <c r="H101" s="15" t="str">
        <f t="shared" si="12"/>
        <v/>
      </c>
      <c r="I101" s="15" t="str">
        <f t="shared" si="13"/>
        <v/>
      </c>
      <c r="J101" s="15" t="e">
        <f t="shared" si="14"/>
        <v>#N/A</v>
      </c>
    </row>
    <row r="102" spans="3:10" x14ac:dyDescent="0.25">
      <c r="C102" s="2"/>
      <c r="D102" s="15" t="str">
        <f t="shared" si="15"/>
        <v/>
      </c>
      <c r="E102" s="15" t="e">
        <f t="shared" si="9"/>
        <v>#N/A</v>
      </c>
      <c r="F102" s="15" t="str">
        <f t="shared" si="10"/>
        <v/>
      </c>
      <c r="G102" s="15" t="str">
        <f t="shared" si="11"/>
        <v/>
      </c>
      <c r="H102" s="15" t="str">
        <f t="shared" si="12"/>
        <v/>
      </c>
      <c r="I102" s="15" t="str">
        <f t="shared" si="13"/>
        <v/>
      </c>
      <c r="J102" s="15" t="e">
        <f t="shared" si="14"/>
        <v>#N/A</v>
      </c>
    </row>
    <row r="103" spans="3:10" x14ac:dyDescent="0.25">
      <c r="C103" s="2"/>
      <c r="D103" s="15" t="str">
        <f t="shared" si="15"/>
        <v/>
      </c>
      <c r="E103" s="15" t="e">
        <f t="shared" si="9"/>
        <v>#N/A</v>
      </c>
      <c r="F103" s="15" t="str">
        <f t="shared" si="10"/>
        <v/>
      </c>
      <c r="G103" s="15" t="str">
        <f t="shared" si="11"/>
        <v/>
      </c>
      <c r="H103" s="15" t="str">
        <f t="shared" si="12"/>
        <v/>
      </c>
      <c r="I103" s="15" t="str">
        <f t="shared" si="13"/>
        <v/>
      </c>
      <c r="J103" s="15" t="e">
        <f t="shared" si="14"/>
        <v>#N/A</v>
      </c>
    </row>
    <row r="104" spans="3:10" x14ac:dyDescent="0.25">
      <c r="C104" s="2"/>
      <c r="D104" s="15" t="str">
        <f t="shared" si="15"/>
        <v/>
      </c>
      <c r="E104" s="15" t="e">
        <f t="shared" si="9"/>
        <v>#N/A</v>
      </c>
      <c r="F104" s="15" t="str">
        <f t="shared" si="10"/>
        <v/>
      </c>
      <c r="G104" s="15" t="str">
        <f t="shared" si="11"/>
        <v/>
      </c>
      <c r="H104" s="15" t="str">
        <f t="shared" si="12"/>
        <v/>
      </c>
      <c r="I104" s="15" t="str">
        <f t="shared" si="13"/>
        <v/>
      </c>
      <c r="J104" s="15" t="e">
        <f t="shared" si="14"/>
        <v>#N/A</v>
      </c>
    </row>
    <row r="105" spans="3:10" x14ac:dyDescent="0.25">
      <c r="C105" s="2"/>
      <c r="D105" s="15" t="str">
        <f t="shared" si="15"/>
        <v/>
      </c>
      <c r="E105" s="15" t="e">
        <f t="shared" si="9"/>
        <v>#N/A</v>
      </c>
      <c r="F105" s="15" t="str">
        <f t="shared" si="10"/>
        <v/>
      </c>
      <c r="G105" s="15" t="str">
        <f t="shared" si="11"/>
        <v/>
      </c>
      <c r="H105" s="15" t="str">
        <f t="shared" si="12"/>
        <v/>
      </c>
      <c r="I105" s="15" t="str">
        <f t="shared" si="13"/>
        <v/>
      </c>
      <c r="J105" s="15" t="e">
        <f t="shared" si="14"/>
        <v>#N/A</v>
      </c>
    </row>
    <row r="106" spans="3:10" x14ac:dyDescent="0.25">
      <c r="C106" s="2"/>
      <c r="D106" s="15" t="str">
        <f t="shared" si="15"/>
        <v/>
      </c>
      <c r="E106" s="15" t="e">
        <f t="shared" si="9"/>
        <v>#N/A</v>
      </c>
      <c r="F106" s="15" t="str">
        <f t="shared" si="10"/>
        <v/>
      </c>
      <c r="G106" s="15" t="str">
        <f t="shared" si="11"/>
        <v/>
      </c>
      <c r="H106" s="15" t="str">
        <f t="shared" si="12"/>
        <v/>
      </c>
      <c r="I106" s="15" t="str">
        <f t="shared" si="13"/>
        <v/>
      </c>
      <c r="J106" s="15" t="e">
        <f t="shared" si="14"/>
        <v>#N/A</v>
      </c>
    </row>
    <row r="107" spans="3:10" x14ac:dyDescent="0.25">
      <c r="C107" s="2"/>
      <c r="D107" s="15" t="str">
        <f t="shared" si="15"/>
        <v/>
      </c>
      <c r="E107" s="15" t="e">
        <f t="shared" si="9"/>
        <v>#N/A</v>
      </c>
      <c r="F107" s="15" t="str">
        <f t="shared" si="10"/>
        <v/>
      </c>
      <c r="G107" s="15" t="str">
        <f t="shared" si="11"/>
        <v/>
      </c>
      <c r="H107" s="15" t="str">
        <f t="shared" si="12"/>
        <v/>
      </c>
      <c r="I107" s="15" t="str">
        <f t="shared" si="13"/>
        <v/>
      </c>
      <c r="J107" s="15" t="e">
        <f t="shared" si="14"/>
        <v>#N/A</v>
      </c>
    </row>
    <row r="108" spans="3:10" x14ac:dyDescent="0.25">
      <c r="C108" s="2"/>
      <c r="D108" s="15" t="str">
        <f t="shared" si="15"/>
        <v/>
      </c>
      <c r="E108" s="15" t="e">
        <f t="shared" si="9"/>
        <v>#N/A</v>
      </c>
      <c r="F108" s="15" t="str">
        <f t="shared" si="10"/>
        <v/>
      </c>
      <c r="G108" s="15" t="str">
        <f t="shared" si="11"/>
        <v/>
      </c>
      <c r="H108" s="15" t="str">
        <f t="shared" si="12"/>
        <v/>
      </c>
      <c r="I108" s="15" t="str">
        <f t="shared" si="13"/>
        <v/>
      </c>
      <c r="J108" s="15" t="e">
        <f t="shared" si="14"/>
        <v>#N/A</v>
      </c>
    </row>
    <row r="109" spans="3:10" x14ac:dyDescent="0.25">
      <c r="C109" s="2"/>
      <c r="D109" s="15" t="str">
        <f t="shared" si="15"/>
        <v/>
      </c>
      <c r="E109" s="15" t="e">
        <f t="shared" si="9"/>
        <v>#N/A</v>
      </c>
      <c r="F109" s="15" t="str">
        <f t="shared" si="10"/>
        <v/>
      </c>
      <c r="G109" s="15" t="str">
        <f t="shared" si="11"/>
        <v/>
      </c>
      <c r="H109" s="15" t="str">
        <f t="shared" si="12"/>
        <v/>
      </c>
      <c r="I109" s="15" t="str">
        <f t="shared" si="13"/>
        <v/>
      </c>
      <c r="J109" s="15" t="e">
        <f t="shared" si="14"/>
        <v>#N/A</v>
      </c>
    </row>
    <row r="110" spans="3:10" x14ac:dyDescent="0.25">
      <c r="C110" s="2"/>
      <c r="D110" s="15" t="str">
        <f t="shared" si="15"/>
        <v/>
      </c>
      <c r="E110" s="15" t="e">
        <f t="shared" si="9"/>
        <v>#N/A</v>
      </c>
      <c r="F110" s="15" t="str">
        <f t="shared" si="10"/>
        <v/>
      </c>
      <c r="G110" s="15" t="str">
        <f t="shared" si="11"/>
        <v/>
      </c>
      <c r="H110" s="15" t="str">
        <f t="shared" si="12"/>
        <v/>
      </c>
      <c r="I110" s="15" t="str">
        <f t="shared" si="13"/>
        <v/>
      </c>
      <c r="J110" s="15" t="e">
        <f t="shared" si="14"/>
        <v>#N/A</v>
      </c>
    </row>
    <row r="111" spans="3:10" x14ac:dyDescent="0.25">
      <c r="C111" s="2"/>
      <c r="D111" s="15" t="str">
        <f t="shared" si="15"/>
        <v/>
      </c>
      <c r="E111" s="15" t="e">
        <f t="shared" si="9"/>
        <v>#N/A</v>
      </c>
      <c r="F111" s="15" t="str">
        <f t="shared" si="10"/>
        <v/>
      </c>
      <c r="G111" s="15" t="str">
        <f t="shared" si="11"/>
        <v/>
      </c>
      <c r="H111" s="15" t="str">
        <f t="shared" si="12"/>
        <v/>
      </c>
      <c r="I111" s="15" t="str">
        <f t="shared" si="13"/>
        <v/>
      </c>
      <c r="J111" s="15" t="e">
        <f t="shared" si="14"/>
        <v>#N/A</v>
      </c>
    </row>
    <row r="112" spans="3:10" x14ac:dyDescent="0.25">
      <c r="C112" s="2"/>
      <c r="D112" s="15" t="str">
        <f t="shared" si="15"/>
        <v/>
      </c>
      <c r="E112" s="15" t="e">
        <f t="shared" si="9"/>
        <v>#N/A</v>
      </c>
      <c r="F112" s="15" t="str">
        <f t="shared" si="10"/>
        <v/>
      </c>
      <c r="G112" s="15" t="str">
        <f t="shared" si="11"/>
        <v/>
      </c>
      <c r="H112" s="15" t="str">
        <f t="shared" si="12"/>
        <v/>
      </c>
      <c r="I112" s="15" t="str">
        <f t="shared" si="13"/>
        <v/>
      </c>
      <c r="J112" s="15" t="e">
        <f t="shared" si="14"/>
        <v>#N/A</v>
      </c>
    </row>
    <row r="113" spans="3:10" x14ac:dyDescent="0.25">
      <c r="C113" s="2"/>
      <c r="D113" s="15" t="str">
        <f t="shared" si="15"/>
        <v/>
      </c>
      <c r="E113" s="15" t="e">
        <f t="shared" si="9"/>
        <v>#N/A</v>
      </c>
      <c r="F113" s="15" t="str">
        <f t="shared" si="10"/>
        <v/>
      </c>
      <c r="G113" s="15" t="str">
        <f t="shared" si="11"/>
        <v/>
      </c>
      <c r="H113" s="15" t="str">
        <f t="shared" si="12"/>
        <v/>
      </c>
      <c r="I113" s="15" t="str">
        <f t="shared" si="13"/>
        <v/>
      </c>
      <c r="J113" s="15" t="e">
        <f t="shared" si="14"/>
        <v>#N/A</v>
      </c>
    </row>
    <row r="114" spans="3:10" x14ac:dyDescent="0.25">
      <c r="C114" s="2"/>
      <c r="D114" s="15" t="str">
        <f t="shared" si="15"/>
        <v/>
      </c>
      <c r="E114" s="15" t="e">
        <f t="shared" si="9"/>
        <v>#N/A</v>
      </c>
      <c r="F114" s="15" t="str">
        <f t="shared" si="10"/>
        <v/>
      </c>
      <c r="G114" s="15" t="str">
        <f t="shared" si="11"/>
        <v/>
      </c>
      <c r="H114" s="15" t="str">
        <f t="shared" si="12"/>
        <v/>
      </c>
      <c r="I114" s="15" t="str">
        <f t="shared" si="13"/>
        <v/>
      </c>
      <c r="J114" s="15" t="e">
        <f t="shared" si="14"/>
        <v>#N/A</v>
      </c>
    </row>
    <row r="115" spans="3:10" x14ac:dyDescent="0.25">
      <c r="C115" s="2"/>
      <c r="D115" s="15" t="str">
        <f t="shared" si="15"/>
        <v/>
      </c>
      <c r="E115" s="15" t="e">
        <f t="shared" si="9"/>
        <v>#N/A</v>
      </c>
      <c r="F115" s="15" t="str">
        <f t="shared" si="10"/>
        <v/>
      </c>
      <c r="G115" s="15" t="str">
        <f t="shared" si="11"/>
        <v/>
      </c>
      <c r="H115" s="15" t="str">
        <f t="shared" si="12"/>
        <v/>
      </c>
      <c r="I115" s="15" t="str">
        <f t="shared" si="13"/>
        <v/>
      </c>
      <c r="J115" s="15" t="e">
        <f t="shared" si="14"/>
        <v>#N/A</v>
      </c>
    </row>
    <row r="116" spans="3:10" x14ac:dyDescent="0.25">
      <c r="C116" s="2"/>
      <c r="D116" s="15" t="str">
        <f t="shared" si="15"/>
        <v/>
      </c>
      <c r="E116" s="15" t="e">
        <f t="shared" si="9"/>
        <v>#N/A</v>
      </c>
      <c r="F116" s="15" t="str">
        <f t="shared" si="10"/>
        <v/>
      </c>
      <c r="G116" s="15" t="str">
        <f t="shared" si="11"/>
        <v/>
      </c>
      <c r="H116" s="15" t="str">
        <f t="shared" si="12"/>
        <v/>
      </c>
      <c r="I116" s="15" t="str">
        <f t="shared" si="13"/>
        <v/>
      </c>
      <c r="J116" s="15" t="e">
        <f t="shared" si="14"/>
        <v>#N/A</v>
      </c>
    </row>
    <row r="117" spans="3:10" x14ac:dyDescent="0.25">
      <c r="C117" s="2"/>
      <c r="D117" s="15" t="str">
        <f t="shared" si="15"/>
        <v/>
      </c>
      <c r="E117" s="15" t="e">
        <f t="shared" si="9"/>
        <v>#N/A</v>
      </c>
      <c r="F117" s="15" t="str">
        <f t="shared" si="10"/>
        <v/>
      </c>
      <c r="G117" s="15" t="str">
        <f t="shared" si="11"/>
        <v/>
      </c>
      <c r="H117" s="15" t="str">
        <f t="shared" si="12"/>
        <v/>
      </c>
      <c r="I117" s="15" t="str">
        <f t="shared" si="13"/>
        <v/>
      </c>
      <c r="J117" s="15" t="e">
        <f t="shared" si="14"/>
        <v>#N/A</v>
      </c>
    </row>
    <row r="118" spans="3:10" x14ac:dyDescent="0.25">
      <c r="C118" s="2"/>
      <c r="D118" s="15" t="str">
        <f t="shared" si="15"/>
        <v/>
      </c>
      <c r="E118" s="15" t="e">
        <f t="shared" si="9"/>
        <v>#N/A</v>
      </c>
      <c r="F118" s="15" t="str">
        <f t="shared" si="10"/>
        <v/>
      </c>
      <c r="G118" s="15" t="str">
        <f t="shared" si="11"/>
        <v/>
      </c>
      <c r="H118" s="15" t="str">
        <f t="shared" si="12"/>
        <v/>
      </c>
      <c r="I118" s="15" t="str">
        <f t="shared" si="13"/>
        <v/>
      </c>
      <c r="J118" s="15" t="e">
        <f t="shared" si="14"/>
        <v>#N/A</v>
      </c>
    </row>
    <row r="119" spans="3:10" x14ac:dyDescent="0.25">
      <c r="C119" s="2"/>
      <c r="D119" s="15" t="str">
        <f t="shared" si="15"/>
        <v/>
      </c>
      <c r="E119" s="15" t="e">
        <f t="shared" si="9"/>
        <v>#N/A</v>
      </c>
      <c r="F119" s="15" t="str">
        <f t="shared" si="10"/>
        <v/>
      </c>
      <c r="G119" s="15" t="str">
        <f t="shared" si="11"/>
        <v/>
      </c>
      <c r="H119" s="15" t="str">
        <f t="shared" si="12"/>
        <v/>
      </c>
      <c r="I119" s="15" t="str">
        <f t="shared" si="13"/>
        <v/>
      </c>
      <c r="J119" s="15" t="e">
        <f t="shared" si="14"/>
        <v>#N/A</v>
      </c>
    </row>
    <row r="120" spans="3:10" x14ac:dyDescent="0.25">
      <c r="C120" s="2"/>
      <c r="D120" s="15" t="str">
        <f t="shared" si="15"/>
        <v/>
      </c>
      <c r="E120" s="15" t="e">
        <f t="shared" si="9"/>
        <v>#N/A</v>
      </c>
      <c r="F120" s="15" t="str">
        <f t="shared" si="10"/>
        <v/>
      </c>
      <c r="G120" s="15" t="str">
        <f t="shared" si="11"/>
        <v/>
      </c>
      <c r="H120" s="15" t="str">
        <f t="shared" si="12"/>
        <v/>
      </c>
      <c r="I120" s="15" t="str">
        <f t="shared" si="13"/>
        <v/>
      </c>
      <c r="J120" s="15" t="e">
        <f t="shared" si="14"/>
        <v>#N/A</v>
      </c>
    </row>
    <row r="121" spans="3:10" x14ac:dyDescent="0.25">
      <c r="C121" s="2"/>
      <c r="D121" s="15" t="str">
        <f t="shared" si="15"/>
        <v/>
      </c>
      <c r="E121" s="15" t="e">
        <f t="shared" si="9"/>
        <v>#N/A</v>
      </c>
      <c r="F121" s="15" t="str">
        <f t="shared" si="10"/>
        <v/>
      </c>
      <c r="G121" s="15" t="str">
        <f t="shared" si="11"/>
        <v/>
      </c>
      <c r="H121" s="15" t="str">
        <f t="shared" si="12"/>
        <v/>
      </c>
      <c r="I121" s="15" t="str">
        <f t="shared" si="13"/>
        <v/>
      </c>
      <c r="J121" s="15" t="e">
        <f t="shared" si="14"/>
        <v>#N/A</v>
      </c>
    </row>
    <row r="122" spans="3:10" x14ac:dyDescent="0.25">
      <c r="C122" s="2"/>
      <c r="D122" s="15" t="str">
        <f t="shared" si="15"/>
        <v/>
      </c>
      <c r="E122" s="15" t="e">
        <f t="shared" si="9"/>
        <v>#N/A</v>
      </c>
      <c r="F122" s="15" t="str">
        <f t="shared" si="10"/>
        <v/>
      </c>
      <c r="G122" s="15" t="str">
        <f t="shared" si="11"/>
        <v/>
      </c>
      <c r="H122" s="15" t="str">
        <f t="shared" si="12"/>
        <v/>
      </c>
      <c r="I122" s="15" t="str">
        <f t="shared" si="13"/>
        <v/>
      </c>
      <c r="J122" s="15" t="e">
        <f t="shared" si="14"/>
        <v>#N/A</v>
      </c>
    </row>
    <row r="123" spans="3:10" x14ac:dyDescent="0.25">
      <c r="C123" s="2"/>
      <c r="D123" s="15" t="str">
        <f t="shared" si="15"/>
        <v/>
      </c>
      <c r="E123" s="15" t="e">
        <f t="shared" si="9"/>
        <v>#N/A</v>
      </c>
      <c r="F123" s="15" t="str">
        <f t="shared" si="10"/>
        <v/>
      </c>
      <c r="G123" s="15" t="str">
        <f t="shared" si="11"/>
        <v/>
      </c>
      <c r="H123" s="15" t="str">
        <f t="shared" si="12"/>
        <v/>
      </c>
      <c r="I123" s="15" t="str">
        <f t="shared" si="13"/>
        <v/>
      </c>
      <c r="J123" s="15" t="e">
        <f t="shared" si="14"/>
        <v>#N/A</v>
      </c>
    </row>
    <row r="124" spans="3:10" x14ac:dyDescent="0.25">
      <c r="C124" s="2"/>
      <c r="D124" s="15" t="str">
        <f t="shared" si="15"/>
        <v/>
      </c>
      <c r="E124" s="15" t="e">
        <f t="shared" si="9"/>
        <v>#N/A</v>
      </c>
      <c r="F124" s="15" t="str">
        <f t="shared" si="10"/>
        <v/>
      </c>
      <c r="G124" s="15" t="str">
        <f t="shared" si="11"/>
        <v/>
      </c>
      <c r="H124" s="15" t="str">
        <f t="shared" si="12"/>
        <v/>
      </c>
      <c r="I124" s="15" t="str">
        <f t="shared" si="13"/>
        <v/>
      </c>
      <c r="J124" s="15" t="e">
        <f t="shared" si="14"/>
        <v>#N/A</v>
      </c>
    </row>
    <row r="125" spans="3:10" x14ac:dyDescent="0.25">
      <c r="C125" s="2"/>
      <c r="D125" s="15" t="str">
        <f t="shared" si="15"/>
        <v/>
      </c>
      <c r="E125" s="15" t="e">
        <f t="shared" si="9"/>
        <v>#N/A</v>
      </c>
      <c r="F125" s="15" t="str">
        <f t="shared" si="10"/>
        <v/>
      </c>
      <c r="G125" s="15" t="str">
        <f t="shared" si="11"/>
        <v/>
      </c>
      <c r="H125" s="15" t="str">
        <f t="shared" si="12"/>
        <v/>
      </c>
      <c r="I125" s="15" t="str">
        <f t="shared" si="13"/>
        <v/>
      </c>
      <c r="J125" s="15" t="e">
        <f t="shared" si="14"/>
        <v>#N/A</v>
      </c>
    </row>
    <row r="126" spans="3:10" x14ac:dyDescent="0.25">
      <c r="C126" s="2"/>
      <c r="D126" s="15" t="str">
        <f t="shared" si="15"/>
        <v/>
      </c>
      <c r="E126" s="15" t="e">
        <f t="shared" si="9"/>
        <v>#N/A</v>
      </c>
      <c r="F126" s="15" t="str">
        <f t="shared" si="10"/>
        <v/>
      </c>
      <c r="G126" s="15" t="str">
        <f t="shared" si="11"/>
        <v/>
      </c>
      <c r="H126" s="15" t="str">
        <f t="shared" si="12"/>
        <v/>
      </c>
      <c r="I126" s="15" t="str">
        <f t="shared" si="13"/>
        <v/>
      </c>
      <c r="J126" s="15" t="e">
        <f t="shared" si="14"/>
        <v>#N/A</v>
      </c>
    </row>
    <row r="127" spans="3:10" x14ac:dyDescent="0.25">
      <c r="C127" s="2"/>
      <c r="D127" s="15" t="str">
        <f t="shared" si="15"/>
        <v/>
      </c>
      <c r="E127" s="15" t="e">
        <f t="shared" si="9"/>
        <v>#N/A</v>
      </c>
      <c r="F127" s="15" t="str">
        <f t="shared" si="10"/>
        <v/>
      </c>
      <c r="G127" s="15" t="str">
        <f t="shared" si="11"/>
        <v/>
      </c>
      <c r="H127" s="15" t="str">
        <f t="shared" si="12"/>
        <v/>
      </c>
      <c r="I127" s="15" t="str">
        <f t="shared" si="13"/>
        <v/>
      </c>
      <c r="J127" s="15" t="e">
        <f t="shared" si="14"/>
        <v>#N/A</v>
      </c>
    </row>
    <row r="128" spans="3:10" x14ac:dyDescent="0.25">
      <c r="C128" s="2"/>
      <c r="D128" s="15" t="str">
        <f t="shared" si="15"/>
        <v/>
      </c>
      <c r="E128" s="15" t="e">
        <f t="shared" si="9"/>
        <v>#N/A</v>
      </c>
      <c r="F128" s="15" t="str">
        <f t="shared" si="10"/>
        <v/>
      </c>
      <c r="G128" s="15" t="str">
        <f t="shared" si="11"/>
        <v/>
      </c>
      <c r="H128" s="15" t="str">
        <f t="shared" si="12"/>
        <v/>
      </c>
      <c r="I128" s="15" t="str">
        <f t="shared" si="13"/>
        <v/>
      </c>
      <c r="J128" s="15" t="e">
        <f t="shared" si="14"/>
        <v>#N/A</v>
      </c>
    </row>
    <row r="129" spans="3:10" x14ac:dyDescent="0.25">
      <c r="C129" s="2"/>
      <c r="D129" s="15" t="str">
        <f t="shared" si="15"/>
        <v/>
      </c>
      <c r="E129" s="15" t="e">
        <f t="shared" si="9"/>
        <v>#N/A</v>
      </c>
      <c r="F129" s="15" t="str">
        <f t="shared" si="10"/>
        <v/>
      </c>
      <c r="G129" s="15" t="str">
        <f t="shared" si="11"/>
        <v/>
      </c>
      <c r="H129" s="15" t="str">
        <f t="shared" si="12"/>
        <v/>
      </c>
      <c r="I129" s="15" t="str">
        <f t="shared" si="13"/>
        <v/>
      </c>
      <c r="J129" s="15" t="e">
        <f t="shared" si="14"/>
        <v>#N/A</v>
      </c>
    </row>
    <row r="130" spans="3:10" x14ac:dyDescent="0.25">
      <c r="C130" s="2"/>
      <c r="D130" s="15" t="str">
        <f t="shared" si="15"/>
        <v/>
      </c>
      <c r="E130" s="15" t="e">
        <f t="shared" si="9"/>
        <v>#N/A</v>
      </c>
      <c r="F130" s="15" t="str">
        <f t="shared" si="10"/>
        <v/>
      </c>
      <c r="G130" s="15" t="str">
        <f t="shared" si="11"/>
        <v/>
      </c>
      <c r="H130" s="15" t="str">
        <f t="shared" si="12"/>
        <v/>
      </c>
      <c r="I130" s="15" t="str">
        <f t="shared" si="13"/>
        <v/>
      </c>
      <c r="J130" s="15" t="e">
        <f t="shared" si="14"/>
        <v>#N/A</v>
      </c>
    </row>
    <row r="131" spans="3:10" x14ac:dyDescent="0.25">
      <c r="C131" s="2"/>
      <c r="D131" s="15" t="str">
        <f t="shared" si="15"/>
        <v/>
      </c>
      <c r="E131" s="15" t="e">
        <f t="shared" ref="E131:E194" si="16">IF(ISBLANK(C131), NA(),SMALL(C$2:C$403,D131))</f>
        <v>#N/A</v>
      </c>
      <c r="F131" s="15" t="str">
        <f t="shared" ref="F131:F194" si="17">IF(ISBLANK(C131),"",NORMDIST(E131, $B$2, $B$3, TRUE))</f>
        <v/>
      </c>
      <c r="G131" s="15" t="str">
        <f t="shared" ref="G131:G194" si="18">IF(ISBLANK(C131), "", 1-F131)</f>
        <v/>
      </c>
      <c r="H131" s="15" t="str">
        <f t="shared" ref="H131:H194" si="19">IF(ISBLANK(C131),"",SMALL(G$2:G$403,D131))</f>
        <v/>
      </c>
      <c r="I131" s="15" t="str">
        <f t="shared" ref="I131:I194" si="20">IF(ISBLANK(C131),"",(2*D131-1)*(LN(F131)+LN(H131)))</f>
        <v/>
      </c>
      <c r="J131" s="15" t="e">
        <f t="shared" ref="J131:J194" si="21">IF(C131="",NA(),NORMSINV((D131-0.3)/($B$4+0.4)))</f>
        <v>#N/A</v>
      </c>
    </row>
    <row r="132" spans="3:10" x14ac:dyDescent="0.25">
      <c r="C132" s="2"/>
      <c r="D132" s="15" t="str">
        <f t="shared" ref="D132:D195" si="22">IF(ISBLANK(C132),"",D131+1)</f>
        <v/>
      </c>
      <c r="E132" s="15" t="e">
        <f t="shared" si="16"/>
        <v>#N/A</v>
      </c>
      <c r="F132" s="15" t="str">
        <f t="shared" si="17"/>
        <v/>
      </c>
      <c r="G132" s="15" t="str">
        <f t="shared" si="18"/>
        <v/>
      </c>
      <c r="H132" s="15" t="str">
        <f t="shared" si="19"/>
        <v/>
      </c>
      <c r="I132" s="15" t="str">
        <f t="shared" si="20"/>
        <v/>
      </c>
      <c r="J132" s="15" t="e">
        <f t="shared" si="21"/>
        <v>#N/A</v>
      </c>
    </row>
    <row r="133" spans="3:10" x14ac:dyDescent="0.25">
      <c r="C133" s="2"/>
      <c r="D133" s="15" t="str">
        <f t="shared" si="22"/>
        <v/>
      </c>
      <c r="E133" s="15" t="e">
        <f t="shared" si="16"/>
        <v>#N/A</v>
      </c>
      <c r="F133" s="15" t="str">
        <f t="shared" si="17"/>
        <v/>
      </c>
      <c r="G133" s="15" t="str">
        <f t="shared" si="18"/>
        <v/>
      </c>
      <c r="H133" s="15" t="str">
        <f t="shared" si="19"/>
        <v/>
      </c>
      <c r="I133" s="15" t="str">
        <f t="shared" si="20"/>
        <v/>
      </c>
      <c r="J133" s="15" t="e">
        <f t="shared" si="21"/>
        <v>#N/A</v>
      </c>
    </row>
    <row r="134" spans="3:10" x14ac:dyDescent="0.25">
      <c r="C134" s="2"/>
      <c r="D134" s="15" t="str">
        <f t="shared" si="22"/>
        <v/>
      </c>
      <c r="E134" s="15" t="e">
        <f t="shared" si="16"/>
        <v>#N/A</v>
      </c>
      <c r="F134" s="15" t="str">
        <f t="shared" si="17"/>
        <v/>
      </c>
      <c r="G134" s="15" t="str">
        <f t="shared" si="18"/>
        <v/>
      </c>
      <c r="H134" s="15" t="str">
        <f t="shared" si="19"/>
        <v/>
      </c>
      <c r="I134" s="15" t="str">
        <f t="shared" si="20"/>
        <v/>
      </c>
      <c r="J134" s="15" t="e">
        <f t="shared" si="21"/>
        <v>#N/A</v>
      </c>
    </row>
    <row r="135" spans="3:10" x14ac:dyDescent="0.25">
      <c r="C135" s="2"/>
      <c r="D135" s="15" t="str">
        <f t="shared" si="22"/>
        <v/>
      </c>
      <c r="E135" s="15" t="e">
        <f t="shared" si="16"/>
        <v>#N/A</v>
      </c>
      <c r="F135" s="15" t="str">
        <f t="shared" si="17"/>
        <v/>
      </c>
      <c r="G135" s="15" t="str">
        <f t="shared" si="18"/>
        <v/>
      </c>
      <c r="H135" s="15" t="str">
        <f t="shared" si="19"/>
        <v/>
      </c>
      <c r="I135" s="15" t="str">
        <f t="shared" si="20"/>
        <v/>
      </c>
      <c r="J135" s="15" t="e">
        <f t="shared" si="21"/>
        <v>#N/A</v>
      </c>
    </row>
    <row r="136" spans="3:10" x14ac:dyDescent="0.25">
      <c r="C136" s="2"/>
      <c r="D136" s="15" t="str">
        <f t="shared" si="22"/>
        <v/>
      </c>
      <c r="E136" s="15" t="e">
        <f t="shared" si="16"/>
        <v>#N/A</v>
      </c>
      <c r="F136" s="15" t="str">
        <f t="shared" si="17"/>
        <v/>
      </c>
      <c r="G136" s="15" t="str">
        <f t="shared" si="18"/>
        <v/>
      </c>
      <c r="H136" s="15" t="str">
        <f t="shared" si="19"/>
        <v/>
      </c>
      <c r="I136" s="15" t="str">
        <f t="shared" si="20"/>
        <v/>
      </c>
      <c r="J136" s="15" t="e">
        <f t="shared" si="21"/>
        <v>#N/A</v>
      </c>
    </row>
    <row r="137" spans="3:10" x14ac:dyDescent="0.25">
      <c r="C137" s="2"/>
      <c r="D137" s="15" t="str">
        <f t="shared" si="22"/>
        <v/>
      </c>
      <c r="E137" s="15" t="e">
        <f t="shared" si="16"/>
        <v>#N/A</v>
      </c>
      <c r="F137" s="15" t="str">
        <f t="shared" si="17"/>
        <v/>
      </c>
      <c r="G137" s="15" t="str">
        <f t="shared" si="18"/>
        <v/>
      </c>
      <c r="H137" s="15" t="str">
        <f t="shared" si="19"/>
        <v/>
      </c>
      <c r="I137" s="15" t="str">
        <f t="shared" si="20"/>
        <v/>
      </c>
      <c r="J137" s="15" t="e">
        <f t="shared" si="21"/>
        <v>#N/A</v>
      </c>
    </row>
    <row r="138" spans="3:10" x14ac:dyDescent="0.25">
      <c r="C138" s="2"/>
      <c r="D138" s="15" t="str">
        <f t="shared" si="22"/>
        <v/>
      </c>
      <c r="E138" s="15" t="e">
        <f t="shared" si="16"/>
        <v>#N/A</v>
      </c>
      <c r="F138" s="15" t="str">
        <f t="shared" si="17"/>
        <v/>
      </c>
      <c r="G138" s="15" t="str">
        <f t="shared" si="18"/>
        <v/>
      </c>
      <c r="H138" s="15" t="str">
        <f t="shared" si="19"/>
        <v/>
      </c>
      <c r="I138" s="15" t="str">
        <f t="shared" si="20"/>
        <v/>
      </c>
      <c r="J138" s="15" t="e">
        <f t="shared" si="21"/>
        <v>#N/A</v>
      </c>
    </row>
    <row r="139" spans="3:10" x14ac:dyDescent="0.25">
      <c r="C139" s="2"/>
      <c r="D139" s="15" t="str">
        <f t="shared" si="22"/>
        <v/>
      </c>
      <c r="E139" s="15" t="e">
        <f t="shared" si="16"/>
        <v>#N/A</v>
      </c>
      <c r="F139" s="15" t="str">
        <f t="shared" si="17"/>
        <v/>
      </c>
      <c r="G139" s="15" t="str">
        <f t="shared" si="18"/>
        <v/>
      </c>
      <c r="H139" s="15" t="str">
        <f t="shared" si="19"/>
        <v/>
      </c>
      <c r="I139" s="15" t="str">
        <f t="shared" si="20"/>
        <v/>
      </c>
      <c r="J139" s="15" t="e">
        <f t="shared" si="21"/>
        <v>#N/A</v>
      </c>
    </row>
    <row r="140" spans="3:10" x14ac:dyDescent="0.25">
      <c r="C140" s="2"/>
      <c r="D140" s="15" t="str">
        <f t="shared" si="22"/>
        <v/>
      </c>
      <c r="E140" s="15" t="e">
        <f t="shared" si="16"/>
        <v>#N/A</v>
      </c>
      <c r="F140" s="15" t="str">
        <f t="shared" si="17"/>
        <v/>
      </c>
      <c r="G140" s="15" t="str">
        <f t="shared" si="18"/>
        <v/>
      </c>
      <c r="H140" s="15" t="str">
        <f t="shared" si="19"/>
        <v/>
      </c>
      <c r="I140" s="15" t="str">
        <f t="shared" si="20"/>
        <v/>
      </c>
      <c r="J140" s="15" t="e">
        <f t="shared" si="21"/>
        <v>#N/A</v>
      </c>
    </row>
    <row r="141" spans="3:10" x14ac:dyDescent="0.25">
      <c r="C141" s="2"/>
      <c r="D141" s="15" t="str">
        <f t="shared" si="22"/>
        <v/>
      </c>
      <c r="E141" s="15" t="e">
        <f t="shared" si="16"/>
        <v>#N/A</v>
      </c>
      <c r="F141" s="15" t="str">
        <f t="shared" si="17"/>
        <v/>
      </c>
      <c r="G141" s="15" t="str">
        <f t="shared" si="18"/>
        <v/>
      </c>
      <c r="H141" s="15" t="str">
        <f t="shared" si="19"/>
        <v/>
      </c>
      <c r="I141" s="15" t="str">
        <f t="shared" si="20"/>
        <v/>
      </c>
      <c r="J141" s="15" t="e">
        <f t="shared" si="21"/>
        <v>#N/A</v>
      </c>
    </row>
    <row r="142" spans="3:10" x14ac:dyDescent="0.25">
      <c r="C142" s="2"/>
      <c r="D142" s="15" t="str">
        <f t="shared" si="22"/>
        <v/>
      </c>
      <c r="E142" s="15" t="e">
        <f t="shared" si="16"/>
        <v>#N/A</v>
      </c>
      <c r="F142" s="15" t="str">
        <f t="shared" si="17"/>
        <v/>
      </c>
      <c r="G142" s="15" t="str">
        <f t="shared" si="18"/>
        <v/>
      </c>
      <c r="H142" s="15" t="str">
        <f t="shared" si="19"/>
        <v/>
      </c>
      <c r="I142" s="15" t="str">
        <f t="shared" si="20"/>
        <v/>
      </c>
      <c r="J142" s="15" t="e">
        <f t="shared" si="21"/>
        <v>#N/A</v>
      </c>
    </row>
    <row r="143" spans="3:10" x14ac:dyDescent="0.25">
      <c r="C143" s="2"/>
      <c r="D143" s="15" t="str">
        <f t="shared" si="22"/>
        <v/>
      </c>
      <c r="E143" s="15" t="e">
        <f t="shared" si="16"/>
        <v>#N/A</v>
      </c>
      <c r="F143" s="15" t="str">
        <f t="shared" si="17"/>
        <v/>
      </c>
      <c r="G143" s="15" t="str">
        <f t="shared" si="18"/>
        <v/>
      </c>
      <c r="H143" s="15" t="str">
        <f t="shared" si="19"/>
        <v/>
      </c>
      <c r="I143" s="15" t="str">
        <f t="shared" si="20"/>
        <v/>
      </c>
      <c r="J143" s="15" t="e">
        <f t="shared" si="21"/>
        <v>#N/A</v>
      </c>
    </row>
    <row r="144" spans="3:10" x14ac:dyDescent="0.25">
      <c r="C144" s="2"/>
      <c r="D144" s="15" t="str">
        <f t="shared" si="22"/>
        <v/>
      </c>
      <c r="E144" s="15" t="e">
        <f t="shared" si="16"/>
        <v>#N/A</v>
      </c>
      <c r="F144" s="15" t="str">
        <f t="shared" si="17"/>
        <v/>
      </c>
      <c r="G144" s="15" t="str">
        <f t="shared" si="18"/>
        <v/>
      </c>
      <c r="H144" s="15" t="str">
        <f t="shared" si="19"/>
        <v/>
      </c>
      <c r="I144" s="15" t="str">
        <f t="shared" si="20"/>
        <v/>
      </c>
      <c r="J144" s="15" t="e">
        <f t="shared" si="21"/>
        <v>#N/A</v>
      </c>
    </row>
    <row r="145" spans="3:10" x14ac:dyDescent="0.25">
      <c r="C145" s="2"/>
      <c r="D145" s="15" t="str">
        <f t="shared" si="22"/>
        <v/>
      </c>
      <c r="E145" s="15" t="e">
        <f t="shared" si="16"/>
        <v>#N/A</v>
      </c>
      <c r="F145" s="15" t="str">
        <f t="shared" si="17"/>
        <v/>
      </c>
      <c r="G145" s="15" t="str">
        <f t="shared" si="18"/>
        <v/>
      </c>
      <c r="H145" s="15" t="str">
        <f t="shared" si="19"/>
        <v/>
      </c>
      <c r="I145" s="15" t="str">
        <f t="shared" si="20"/>
        <v/>
      </c>
      <c r="J145" s="15" t="e">
        <f t="shared" si="21"/>
        <v>#N/A</v>
      </c>
    </row>
    <row r="146" spans="3:10" x14ac:dyDescent="0.25">
      <c r="C146" s="2"/>
      <c r="D146" s="15" t="str">
        <f t="shared" si="22"/>
        <v/>
      </c>
      <c r="E146" s="15" t="e">
        <f t="shared" si="16"/>
        <v>#N/A</v>
      </c>
      <c r="F146" s="15" t="str">
        <f t="shared" si="17"/>
        <v/>
      </c>
      <c r="G146" s="15" t="str">
        <f t="shared" si="18"/>
        <v/>
      </c>
      <c r="H146" s="15" t="str">
        <f t="shared" si="19"/>
        <v/>
      </c>
      <c r="I146" s="15" t="str">
        <f t="shared" si="20"/>
        <v/>
      </c>
      <c r="J146" s="15" t="e">
        <f t="shared" si="21"/>
        <v>#N/A</v>
      </c>
    </row>
    <row r="147" spans="3:10" x14ac:dyDescent="0.25">
      <c r="C147" s="2"/>
      <c r="D147" s="15" t="str">
        <f t="shared" si="22"/>
        <v/>
      </c>
      <c r="E147" s="15" t="e">
        <f t="shared" si="16"/>
        <v>#N/A</v>
      </c>
      <c r="F147" s="15" t="str">
        <f t="shared" si="17"/>
        <v/>
      </c>
      <c r="G147" s="15" t="str">
        <f t="shared" si="18"/>
        <v/>
      </c>
      <c r="H147" s="15" t="str">
        <f t="shared" si="19"/>
        <v/>
      </c>
      <c r="I147" s="15" t="str">
        <f t="shared" si="20"/>
        <v/>
      </c>
      <c r="J147" s="15" t="e">
        <f t="shared" si="21"/>
        <v>#N/A</v>
      </c>
    </row>
    <row r="148" spans="3:10" x14ac:dyDescent="0.25">
      <c r="C148" s="2"/>
      <c r="D148" s="15" t="str">
        <f t="shared" si="22"/>
        <v/>
      </c>
      <c r="E148" s="15" t="e">
        <f t="shared" si="16"/>
        <v>#N/A</v>
      </c>
      <c r="F148" s="15" t="str">
        <f t="shared" si="17"/>
        <v/>
      </c>
      <c r="G148" s="15" t="str">
        <f t="shared" si="18"/>
        <v/>
      </c>
      <c r="H148" s="15" t="str">
        <f t="shared" si="19"/>
        <v/>
      </c>
      <c r="I148" s="15" t="str">
        <f t="shared" si="20"/>
        <v/>
      </c>
      <c r="J148" s="15" t="e">
        <f t="shared" si="21"/>
        <v>#N/A</v>
      </c>
    </row>
    <row r="149" spans="3:10" x14ac:dyDescent="0.25">
      <c r="C149" s="2"/>
      <c r="D149" s="15" t="str">
        <f t="shared" si="22"/>
        <v/>
      </c>
      <c r="E149" s="15" t="e">
        <f t="shared" si="16"/>
        <v>#N/A</v>
      </c>
      <c r="F149" s="15" t="str">
        <f t="shared" si="17"/>
        <v/>
      </c>
      <c r="G149" s="15" t="str">
        <f t="shared" si="18"/>
        <v/>
      </c>
      <c r="H149" s="15" t="str">
        <f t="shared" si="19"/>
        <v/>
      </c>
      <c r="I149" s="15" t="str">
        <f t="shared" si="20"/>
        <v/>
      </c>
      <c r="J149" s="15" t="e">
        <f t="shared" si="21"/>
        <v>#N/A</v>
      </c>
    </row>
    <row r="150" spans="3:10" x14ac:dyDescent="0.25">
      <c r="C150" s="2"/>
      <c r="D150" s="15" t="str">
        <f t="shared" si="22"/>
        <v/>
      </c>
      <c r="E150" s="15" t="e">
        <f t="shared" si="16"/>
        <v>#N/A</v>
      </c>
      <c r="F150" s="15" t="str">
        <f t="shared" si="17"/>
        <v/>
      </c>
      <c r="G150" s="15" t="str">
        <f t="shared" si="18"/>
        <v/>
      </c>
      <c r="H150" s="15" t="str">
        <f t="shared" si="19"/>
        <v/>
      </c>
      <c r="I150" s="15" t="str">
        <f t="shared" si="20"/>
        <v/>
      </c>
      <c r="J150" s="15" t="e">
        <f t="shared" si="21"/>
        <v>#N/A</v>
      </c>
    </row>
    <row r="151" spans="3:10" x14ac:dyDescent="0.25">
      <c r="C151" s="2"/>
      <c r="D151" s="15" t="str">
        <f t="shared" si="22"/>
        <v/>
      </c>
      <c r="E151" s="15" t="e">
        <f t="shared" si="16"/>
        <v>#N/A</v>
      </c>
      <c r="F151" s="15" t="str">
        <f t="shared" si="17"/>
        <v/>
      </c>
      <c r="G151" s="15" t="str">
        <f t="shared" si="18"/>
        <v/>
      </c>
      <c r="H151" s="15" t="str">
        <f t="shared" si="19"/>
        <v/>
      </c>
      <c r="I151" s="15" t="str">
        <f t="shared" si="20"/>
        <v/>
      </c>
      <c r="J151" s="15" t="e">
        <f t="shared" si="21"/>
        <v>#N/A</v>
      </c>
    </row>
    <row r="152" spans="3:10" x14ac:dyDescent="0.25">
      <c r="C152" s="2"/>
      <c r="D152" s="15" t="str">
        <f t="shared" si="22"/>
        <v/>
      </c>
      <c r="E152" s="15" t="e">
        <f t="shared" si="16"/>
        <v>#N/A</v>
      </c>
      <c r="F152" s="15" t="str">
        <f t="shared" si="17"/>
        <v/>
      </c>
      <c r="G152" s="15" t="str">
        <f t="shared" si="18"/>
        <v/>
      </c>
      <c r="H152" s="15" t="str">
        <f t="shared" si="19"/>
        <v/>
      </c>
      <c r="I152" s="15" t="str">
        <f t="shared" si="20"/>
        <v/>
      </c>
      <c r="J152" s="15" t="e">
        <f t="shared" si="21"/>
        <v>#N/A</v>
      </c>
    </row>
    <row r="153" spans="3:10" x14ac:dyDescent="0.25">
      <c r="C153" s="2"/>
      <c r="D153" s="15" t="str">
        <f t="shared" si="22"/>
        <v/>
      </c>
      <c r="E153" s="15" t="e">
        <f t="shared" si="16"/>
        <v>#N/A</v>
      </c>
      <c r="F153" s="15" t="str">
        <f t="shared" si="17"/>
        <v/>
      </c>
      <c r="G153" s="15" t="str">
        <f t="shared" si="18"/>
        <v/>
      </c>
      <c r="H153" s="15" t="str">
        <f t="shared" si="19"/>
        <v/>
      </c>
      <c r="I153" s="15" t="str">
        <f t="shared" si="20"/>
        <v/>
      </c>
      <c r="J153" s="15" t="e">
        <f t="shared" si="21"/>
        <v>#N/A</v>
      </c>
    </row>
    <row r="154" spans="3:10" x14ac:dyDescent="0.25">
      <c r="C154" s="2"/>
      <c r="D154" s="15" t="str">
        <f t="shared" si="22"/>
        <v/>
      </c>
      <c r="E154" s="15" t="e">
        <f t="shared" si="16"/>
        <v>#N/A</v>
      </c>
      <c r="F154" s="15" t="str">
        <f t="shared" si="17"/>
        <v/>
      </c>
      <c r="G154" s="15" t="str">
        <f t="shared" si="18"/>
        <v/>
      </c>
      <c r="H154" s="15" t="str">
        <f t="shared" si="19"/>
        <v/>
      </c>
      <c r="I154" s="15" t="str">
        <f t="shared" si="20"/>
        <v/>
      </c>
      <c r="J154" s="15" t="e">
        <f t="shared" si="21"/>
        <v>#N/A</v>
      </c>
    </row>
    <row r="155" spans="3:10" x14ac:dyDescent="0.25">
      <c r="C155" s="2"/>
      <c r="D155" s="15" t="str">
        <f t="shared" si="22"/>
        <v/>
      </c>
      <c r="E155" s="15" t="e">
        <f t="shared" si="16"/>
        <v>#N/A</v>
      </c>
      <c r="F155" s="15" t="str">
        <f t="shared" si="17"/>
        <v/>
      </c>
      <c r="G155" s="15" t="str">
        <f t="shared" si="18"/>
        <v/>
      </c>
      <c r="H155" s="15" t="str">
        <f t="shared" si="19"/>
        <v/>
      </c>
      <c r="I155" s="15" t="str">
        <f t="shared" si="20"/>
        <v/>
      </c>
      <c r="J155" s="15" t="e">
        <f t="shared" si="21"/>
        <v>#N/A</v>
      </c>
    </row>
    <row r="156" spans="3:10" x14ac:dyDescent="0.25">
      <c r="C156" s="2"/>
      <c r="D156" s="15" t="str">
        <f t="shared" si="22"/>
        <v/>
      </c>
      <c r="E156" s="15" t="e">
        <f t="shared" si="16"/>
        <v>#N/A</v>
      </c>
      <c r="F156" s="15" t="str">
        <f t="shared" si="17"/>
        <v/>
      </c>
      <c r="G156" s="15" t="str">
        <f t="shared" si="18"/>
        <v/>
      </c>
      <c r="H156" s="15" t="str">
        <f t="shared" si="19"/>
        <v/>
      </c>
      <c r="I156" s="15" t="str">
        <f t="shared" si="20"/>
        <v/>
      </c>
      <c r="J156" s="15" t="e">
        <f t="shared" si="21"/>
        <v>#N/A</v>
      </c>
    </row>
    <row r="157" spans="3:10" x14ac:dyDescent="0.25">
      <c r="C157" s="2"/>
      <c r="D157" s="15" t="str">
        <f t="shared" si="22"/>
        <v/>
      </c>
      <c r="E157" s="15" t="e">
        <f t="shared" si="16"/>
        <v>#N/A</v>
      </c>
      <c r="F157" s="15" t="str">
        <f t="shared" si="17"/>
        <v/>
      </c>
      <c r="G157" s="15" t="str">
        <f t="shared" si="18"/>
        <v/>
      </c>
      <c r="H157" s="15" t="str">
        <f t="shared" si="19"/>
        <v/>
      </c>
      <c r="I157" s="15" t="str">
        <f t="shared" si="20"/>
        <v/>
      </c>
      <c r="J157" s="15" t="e">
        <f t="shared" si="21"/>
        <v>#N/A</v>
      </c>
    </row>
    <row r="158" spans="3:10" x14ac:dyDescent="0.25">
      <c r="C158" s="2"/>
      <c r="D158" s="15" t="str">
        <f t="shared" si="22"/>
        <v/>
      </c>
      <c r="E158" s="15" t="e">
        <f t="shared" si="16"/>
        <v>#N/A</v>
      </c>
      <c r="F158" s="15" t="str">
        <f t="shared" si="17"/>
        <v/>
      </c>
      <c r="G158" s="15" t="str">
        <f t="shared" si="18"/>
        <v/>
      </c>
      <c r="H158" s="15" t="str">
        <f t="shared" si="19"/>
        <v/>
      </c>
      <c r="I158" s="15" t="str">
        <f t="shared" si="20"/>
        <v/>
      </c>
      <c r="J158" s="15" t="e">
        <f t="shared" si="21"/>
        <v>#N/A</v>
      </c>
    </row>
    <row r="159" spans="3:10" x14ac:dyDescent="0.25">
      <c r="C159" s="2"/>
      <c r="D159" s="15" t="str">
        <f t="shared" si="22"/>
        <v/>
      </c>
      <c r="E159" s="15" t="e">
        <f t="shared" si="16"/>
        <v>#N/A</v>
      </c>
      <c r="F159" s="15" t="str">
        <f t="shared" si="17"/>
        <v/>
      </c>
      <c r="G159" s="15" t="str">
        <f t="shared" si="18"/>
        <v/>
      </c>
      <c r="H159" s="15" t="str">
        <f t="shared" si="19"/>
        <v/>
      </c>
      <c r="I159" s="15" t="str">
        <f t="shared" si="20"/>
        <v/>
      </c>
      <c r="J159" s="15" t="e">
        <f t="shared" si="21"/>
        <v>#N/A</v>
      </c>
    </row>
    <row r="160" spans="3:10" x14ac:dyDescent="0.25">
      <c r="C160" s="2"/>
      <c r="D160" s="15" t="str">
        <f t="shared" si="22"/>
        <v/>
      </c>
      <c r="E160" s="15" t="e">
        <f t="shared" si="16"/>
        <v>#N/A</v>
      </c>
      <c r="F160" s="15" t="str">
        <f t="shared" si="17"/>
        <v/>
      </c>
      <c r="G160" s="15" t="str">
        <f t="shared" si="18"/>
        <v/>
      </c>
      <c r="H160" s="15" t="str">
        <f t="shared" si="19"/>
        <v/>
      </c>
      <c r="I160" s="15" t="str">
        <f t="shared" si="20"/>
        <v/>
      </c>
      <c r="J160" s="15" t="e">
        <f t="shared" si="21"/>
        <v>#N/A</v>
      </c>
    </row>
    <row r="161" spans="3:10" x14ac:dyDescent="0.25">
      <c r="C161" s="2"/>
      <c r="D161" s="15" t="str">
        <f t="shared" si="22"/>
        <v/>
      </c>
      <c r="E161" s="15" t="e">
        <f t="shared" si="16"/>
        <v>#N/A</v>
      </c>
      <c r="F161" s="15" t="str">
        <f t="shared" si="17"/>
        <v/>
      </c>
      <c r="G161" s="15" t="str">
        <f t="shared" si="18"/>
        <v/>
      </c>
      <c r="H161" s="15" t="str">
        <f t="shared" si="19"/>
        <v/>
      </c>
      <c r="I161" s="15" t="str">
        <f t="shared" si="20"/>
        <v/>
      </c>
      <c r="J161" s="15" t="e">
        <f t="shared" si="21"/>
        <v>#N/A</v>
      </c>
    </row>
    <row r="162" spans="3:10" x14ac:dyDescent="0.25">
      <c r="C162" s="2"/>
      <c r="D162" s="15" t="str">
        <f t="shared" si="22"/>
        <v/>
      </c>
      <c r="E162" s="15" t="e">
        <f t="shared" si="16"/>
        <v>#N/A</v>
      </c>
      <c r="F162" s="15" t="str">
        <f t="shared" si="17"/>
        <v/>
      </c>
      <c r="G162" s="15" t="str">
        <f t="shared" si="18"/>
        <v/>
      </c>
      <c r="H162" s="15" t="str">
        <f t="shared" si="19"/>
        <v/>
      </c>
      <c r="I162" s="15" t="str">
        <f t="shared" si="20"/>
        <v/>
      </c>
      <c r="J162" s="15" t="e">
        <f t="shared" si="21"/>
        <v>#N/A</v>
      </c>
    </row>
    <row r="163" spans="3:10" x14ac:dyDescent="0.25">
      <c r="C163" s="2"/>
      <c r="D163" s="15" t="str">
        <f t="shared" si="22"/>
        <v/>
      </c>
      <c r="E163" s="15" t="e">
        <f t="shared" si="16"/>
        <v>#N/A</v>
      </c>
      <c r="F163" s="15" t="str">
        <f t="shared" si="17"/>
        <v/>
      </c>
      <c r="G163" s="15" t="str">
        <f t="shared" si="18"/>
        <v/>
      </c>
      <c r="H163" s="15" t="str">
        <f t="shared" si="19"/>
        <v/>
      </c>
      <c r="I163" s="15" t="str">
        <f t="shared" si="20"/>
        <v/>
      </c>
      <c r="J163" s="15" t="e">
        <f t="shared" si="21"/>
        <v>#N/A</v>
      </c>
    </row>
    <row r="164" spans="3:10" x14ac:dyDescent="0.25">
      <c r="C164" s="2"/>
      <c r="D164" s="15" t="str">
        <f t="shared" si="22"/>
        <v/>
      </c>
      <c r="E164" s="15" t="e">
        <f t="shared" si="16"/>
        <v>#N/A</v>
      </c>
      <c r="F164" s="15" t="str">
        <f t="shared" si="17"/>
        <v/>
      </c>
      <c r="G164" s="15" t="str">
        <f t="shared" si="18"/>
        <v/>
      </c>
      <c r="H164" s="15" t="str">
        <f t="shared" si="19"/>
        <v/>
      </c>
      <c r="I164" s="15" t="str">
        <f t="shared" si="20"/>
        <v/>
      </c>
      <c r="J164" s="15" t="e">
        <f t="shared" si="21"/>
        <v>#N/A</v>
      </c>
    </row>
    <row r="165" spans="3:10" x14ac:dyDescent="0.25">
      <c r="C165" s="2"/>
      <c r="D165" s="15" t="str">
        <f t="shared" si="22"/>
        <v/>
      </c>
      <c r="E165" s="15" t="e">
        <f t="shared" si="16"/>
        <v>#N/A</v>
      </c>
      <c r="F165" s="15" t="str">
        <f t="shared" si="17"/>
        <v/>
      </c>
      <c r="G165" s="15" t="str">
        <f t="shared" si="18"/>
        <v/>
      </c>
      <c r="H165" s="15" t="str">
        <f t="shared" si="19"/>
        <v/>
      </c>
      <c r="I165" s="15" t="str">
        <f t="shared" si="20"/>
        <v/>
      </c>
      <c r="J165" s="15" t="e">
        <f t="shared" si="21"/>
        <v>#N/A</v>
      </c>
    </row>
    <row r="166" spans="3:10" x14ac:dyDescent="0.25">
      <c r="C166" s="2"/>
      <c r="D166" s="15" t="str">
        <f t="shared" si="22"/>
        <v/>
      </c>
      <c r="E166" s="15" t="e">
        <f t="shared" si="16"/>
        <v>#N/A</v>
      </c>
      <c r="F166" s="15" t="str">
        <f t="shared" si="17"/>
        <v/>
      </c>
      <c r="G166" s="15" t="str">
        <f t="shared" si="18"/>
        <v/>
      </c>
      <c r="H166" s="15" t="str">
        <f t="shared" si="19"/>
        <v/>
      </c>
      <c r="I166" s="15" t="str">
        <f t="shared" si="20"/>
        <v/>
      </c>
      <c r="J166" s="15" t="e">
        <f t="shared" si="21"/>
        <v>#N/A</v>
      </c>
    </row>
    <row r="167" spans="3:10" x14ac:dyDescent="0.25">
      <c r="C167" s="2"/>
      <c r="D167" s="15" t="str">
        <f t="shared" si="22"/>
        <v/>
      </c>
      <c r="E167" s="15" t="e">
        <f t="shared" si="16"/>
        <v>#N/A</v>
      </c>
      <c r="F167" s="15" t="str">
        <f t="shared" si="17"/>
        <v/>
      </c>
      <c r="G167" s="15" t="str">
        <f t="shared" si="18"/>
        <v/>
      </c>
      <c r="H167" s="15" t="str">
        <f t="shared" si="19"/>
        <v/>
      </c>
      <c r="I167" s="15" t="str">
        <f t="shared" si="20"/>
        <v/>
      </c>
      <c r="J167" s="15" t="e">
        <f t="shared" si="21"/>
        <v>#N/A</v>
      </c>
    </row>
    <row r="168" spans="3:10" x14ac:dyDescent="0.25">
      <c r="C168" s="2"/>
      <c r="D168" s="15" t="str">
        <f t="shared" si="22"/>
        <v/>
      </c>
      <c r="E168" s="15" t="e">
        <f t="shared" si="16"/>
        <v>#N/A</v>
      </c>
      <c r="F168" s="15" t="str">
        <f t="shared" si="17"/>
        <v/>
      </c>
      <c r="G168" s="15" t="str">
        <f t="shared" si="18"/>
        <v/>
      </c>
      <c r="H168" s="15" t="str">
        <f t="shared" si="19"/>
        <v/>
      </c>
      <c r="I168" s="15" t="str">
        <f t="shared" si="20"/>
        <v/>
      </c>
      <c r="J168" s="15" t="e">
        <f t="shared" si="21"/>
        <v>#N/A</v>
      </c>
    </row>
    <row r="169" spans="3:10" x14ac:dyDescent="0.25">
      <c r="C169" s="2"/>
      <c r="D169" s="15" t="str">
        <f t="shared" si="22"/>
        <v/>
      </c>
      <c r="E169" s="15" t="e">
        <f t="shared" si="16"/>
        <v>#N/A</v>
      </c>
      <c r="F169" s="15" t="str">
        <f t="shared" si="17"/>
        <v/>
      </c>
      <c r="G169" s="15" t="str">
        <f t="shared" si="18"/>
        <v/>
      </c>
      <c r="H169" s="15" t="str">
        <f t="shared" si="19"/>
        <v/>
      </c>
      <c r="I169" s="15" t="str">
        <f t="shared" si="20"/>
        <v/>
      </c>
      <c r="J169" s="15" t="e">
        <f t="shared" si="21"/>
        <v>#N/A</v>
      </c>
    </row>
    <row r="170" spans="3:10" x14ac:dyDescent="0.25">
      <c r="C170" s="2"/>
      <c r="D170" s="15" t="str">
        <f t="shared" si="22"/>
        <v/>
      </c>
      <c r="E170" s="15" t="e">
        <f t="shared" si="16"/>
        <v>#N/A</v>
      </c>
      <c r="F170" s="15" t="str">
        <f t="shared" si="17"/>
        <v/>
      </c>
      <c r="G170" s="15" t="str">
        <f t="shared" si="18"/>
        <v/>
      </c>
      <c r="H170" s="15" t="str">
        <f t="shared" si="19"/>
        <v/>
      </c>
      <c r="I170" s="15" t="str">
        <f t="shared" si="20"/>
        <v/>
      </c>
      <c r="J170" s="15" t="e">
        <f t="shared" si="21"/>
        <v>#N/A</v>
      </c>
    </row>
    <row r="171" spans="3:10" x14ac:dyDescent="0.25">
      <c r="C171" s="2"/>
      <c r="D171" s="15" t="str">
        <f t="shared" si="22"/>
        <v/>
      </c>
      <c r="E171" s="15" t="e">
        <f t="shared" si="16"/>
        <v>#N/A</v>
      </c>
      <c r="F171" s="15" t="str">
        <f t="shared" si="17"/>
        <v/>
      </c>
      <c r="G171" s="15" t="str">
        <f t="shared" si="18"/>
        <v/>
      </c>
      <c r="H171" s="15" t="str">
        <f t="shared" si="19"/>
        <v/>
      </c>
      <c r="I171" s="15" t="str">
        <f t="shared" si="20"/>
        <v/>
      </c>
      <c r="J171" s="15" t="e">
        <f t="shared" si="21"/>
        <v>#N/A</v>
      </c>
    </row>
    <row r="172" spans="3:10" x14ac:dyDescent="0.25">
      <c r="C172" s="2"/>
      <c r="D172" s="15" t="str">
        <f t="shared" si="22"/>
        <v/>
      </c>
      <c r="E172" s="15" t="e">
        <f t="shared" si="16"/>
        <v>#N/A</v>
      </c>
      <c r="F172" s="15" t="str">
        <f t="shared" si="17"/>
        <v/>
      </c>
      <c r="G172" s="15" t="str">
        <f t="shared" si="18"/>
        <v/>
      </c>
      <c r="H172" s="15" t="str">
        <f t="shared" si="19"/>
        <v/>
      </c>
      <c r="I172" s="15" t="str">
        <f t="shared" si="20"/>
        <v/>
      </c>
      <c r="J172" s="15" t="e">
        <f t="shared" si="21"/>
        <v>#N/A</v>
      </c>
    </row>
    <row r="173" spans="3:10" x14ac:dyDescent="0.25">
      <c r="C173" s="2"/>
      <c r="D173" s="15" t="str">
        <f t="shared" si="22"/>
        <v/>
      </c>
      <c r="E173" s="15" t="e">
        <f t="shared" si="16"/>
        <v>#N/A</v>
      </c>
      <c r="F173" s="15" t="str">
        <f t="shared" si="17"/>
        <v/>
      </c>
      <c r="G173" s="15" t="str">
        <f t="shared" si="18"/>
        <v/>
      </c>
      <c r="H173" s="15" t="str">
        <f t="shared" si="19"/>
        <v/>
      </c>
      <c r="I173" s="15" t="str">
        <f t="shared" si="20"/>
        <v/>
      </c>
      <c r="J173" s="15" t="e">
        <f t="shared" si="21"/>
        <v>#N/A</v>
      </c>
    </row>
    <row r="174" spans="3:10" x14ac:dyDescent="0.25">
      <c r="C174" s="2"/>
      <c r="D174" s="15" t="str">
        <f t="shared" si="22"/>
        <v/>
      </c>
      <c r="E174" s="15" t="e">
        <f t="shared" si="16"/>
        <v>#N/A</v>
      </c>
      <c r="F174" s="15" t="str">
        <f t="shared" si="17"/>
        <v/>
      </c>
      <c r="G174" s="15" t="str">
        <f t="shared" si="18"/>
        <v/>
      </c>
      <c r="H174" s="15" t="str">
        <f t="shared" si="19"/>
        <v/>
      </c>
      <c r="I174" s="15" t="str">
        <f t="shared" si="20"/>
        <v/>
      </c>
      <c r="J174" s="15" t="e">
        <f t="shared" si="21"/>
        <v>#N/A</v>
      </c>
    </row>
    <row r="175" spans="3:10" x14ac:dyDescent="0.25">
      <c r="C175" s="2"/>
      <c r="D175" s="15" t="str">
        <f t="shared" si="22"/>
        <v/>
      </c>
      <c r="E175" s="15" t="e">
        <f t="shared" si="16"/>
        <v>#N/A</v>
      </c>
      <c r="F175" s="15" t="str">
        <f t="shared" si="17"/>
        <v/>
      </c>
      <c r="G175" s="15" t="str">
        <f t="shared" si="18"/>
        <v/>
      </c>
      <c r="H175" s="15" t="str">
        <f t="shared" si="19"/>
        <v/>
      </c>
      <c r="I175" s="15" t="str">
        <f t="shared" si="20"/>
        <v/>
      </c>
      <c r="J175" s="15" t="e">
        <f t="shared" si="21"/>
        <v>#N/A</v>
      </c>
    </row>
    <row r="176" spans="3:10" x14ac:dyDescent="0.25">
      <c r="C176" s="2"/>
      <c r="D176" s="15" t="str">
        <f t="shared" si="22"/>
        <v/>
      </c>
      <c r="E176" s="15" t="e">
        <f t="shared" si="16"/>
        <v>#N/A</v>
      </c>
      <c r="F176" s="15" t="str">
        <f t="shared" si="17"/>
        <v/>
      </c>
      <c r="G176" s="15" t="str">
        <f t="shared" si="18"/>
        <v/>
      </c>
      <c r="H176" s="15" t="str">
        <f t="shared" si="19"/>
        <v/>
      </c>
      <c r="I176" s="15" t="str">
        <f t="shared" si="20"/>
        <v/>
      </c>
      <c r="J176" s="15" t="e">
        <f t="shared" si="21"/>
        <v>#N/A</v>
      </c>
    </row>
    <row r="177" spans="3:10" x14ac:dyDescent="0.25">
      <c r="C177" s="2"/>
      <c r="D177" s="15" t="str">
        <f t="shared" si="22"/>
        <v/>
      </c>
      <c r="E177" s="15" t="e">
        <f t="shared" si="16"/>
        <v>#N/A</v>
      </c>
      <c r="F177" s="15" t="str">
        <f t="shared" si="17"/>
        <v/>
      </c>
      <c r="G177" s="15" t="str">
        <f t="shared" si="18"/>
        <v/>
      </c>
      <c r="H177" s="15" t="str">
        <f t="shared" si="19"/>
        <v/>
      </c>
      <c r="I177" s="15" t="str">
        <f t="shared" si="20"/>
        <v/>
      </c>
      <c r="J177" s="15" t="e">
        <f t="shared" si="21"/>
        <v>#N/A</v>
      </c>
    </row>
    <row r="178" spans="3:10" x14ac:dyDescent="0.25">
      <c r="C178" s="2"/>
      <c r="D178" s="15" t="str">
        <f t="shared" si="22"/>
        <v/>
      </c>
      <c r="E178" s="15" t="e">
        <f t="shared" si="16"/>
        <v>#N/A</v>
      </c>
      <c r="F178" s="15" t="str">
        <f t="shared" si="17"/>
        <v/>
      </c>
      <c r="G178" s="15" t="str">
        <f t="shared" si="18"/>
        <v/>
      </c>
      <c r="H178" s="15" t="str">
        <f t="shared" si="19"/>
        <v/>
      </c>
      <c r="I178" s="15" t="str">
        <f t="shared" si="20"/>
        <v/>
      </c>
      <c r="J178" s="15" t="e">
        <f t="shared" si="21"/>
        <v>#N/A</v>
      </c>
    </row>
    <row r="179" spans="3:10" x14ac:dyDescent="0.25">
      <c r="C179" s="2"/>
      <c r="D179" s="15" t="str">
        <f t="shared" si="22"/>
        <v/>
      </c>
      <c r="E179" s="15" t="e">
        <f t="shared" si="16"/>
        <v>#N/A</v>
      </c>
      <c r="F179" s="15" t="str">
        <f t="shared" si="17"/>
        <v/>
      </c>
      <c r="G179" s="15" t="str">
        <f t="shared" si="18"/>
        <v/>
      </c>
      <c r="H179" s="15" t="str">
        <f t="shared" si="19"/>
        <v/>
      </c>
      <c r="I179" s="15" t="str">
        <f t="shared" si="20"/>
        <v/>
      </c>
      <c r="J179" s="15" t="e">
        <f t="shared" si="21"/>
        <v>#N/A</v>
      </c>
    </row>
    <row r="180" spans="3:10" x14ac:dyDescent="0.25">
      <c r="C180" s="2"/>
      <c r="D180" s="15" t="str">
        <f t="shared" si="22"/>
        <v/>
      </c>
      <c r="E180" s="15" t="e">
        <f t="shared" si="16"/>
        <v>#N/A</v>
      </c>
      <c r="F180" s="15" t="str">
        <f t="shared" si="17"/>
        <v/>
      </c>
      <c r="G180" s="15" t="str">
        <f t="shared" si="18"/>
        <v/>
      </c>
      <c r="H180" s="15" t="str">
        <f t="shared" si="19"/>
        <v/>
      </c>
      <c r="I180" s="15" t="str">
        <f t="shared" si="20"/>
        <v/>
      </c>
      <c r="J180" s="15" t="e">
        <f t="shared" si="21"/>
        <v>#N/A</v>
      </c>
    </row>
    <row r="181" spans="3:10" x14ac:dyDescent="0.25">
      <c r="C181" s="2"/>
      <c r="D181" s="15" t="str">
        <f t="shared" si="22"/>
        <v/>
      </c>
      <c r="E181" s="15" t="e">
        <f t="shared" si="16"/>
        <v>#N/A</v>
      </c>
      <c r="F181" s="15" t="str">
        <f t="shared" si="17"/>
        <v/>
      </c>
      <c r="G181" s="15" t="str">
        <f t="shared" si="18"/>
        <v/>
      </c>
      <c r="H181" s="15" t="str">
        <f t="shared" si="19"/>
        <v/>
      </c>
      <c r="I181" s="15" t="str">
        <f t="shared" si="20"/>
        <v/>
      </c>
      <c r="J181" s="15" t="e">
        <f t="shared" si="21"/>
        <v>#N/A</v>
      </c>
    </row>
    <row r="182" spans="3:10" x14ac:dyDescent="0.25">
      <c r="C182" s="2"/>
      <c r="D182" s="15" t="str">
        <f t="shared" si="22"/>
        <v/>
      </c>
      <c r="E182" s="15" t="e">
        <f t="shared" si="16"/>
        <v>#N/A</v>
      </c>
      <c r="F182" s="15" t="str">
        <f t="shared" si="17"/>
        <v/>
      </c>
      <c r="G182" s="15" t="str">
        <f t="shared" si="18"/>
        <v/>
      </c>
      <c r="H182" s="15" t="str">
        <f t="shared" si="19"/>
        <v/>
      </c>
      <c r="I182" s="15" t="str">
        <f t="shared" si="20"/>
        <v/>
      </c>
      <c r="J182" s="15" t="e">
        <f t="shared" si="21"/>
        <v>#N/A</v>
      </c>
    </row>
    <row r="183" spans="3:10" x14ac:dyDescent="0.25">
      <c r="C183" s="2"/>
      <c r="D183" s="15" t="str">
        <f t="shared" si="22"/>
        <v/>
      </c>
      <c r="E183" s="15" t="e">
        <f t="shared" si="16"/>
        <v>#N/A</v>
      </c>
      <c r="F183" s="15" t="str">
        <f t="shared" si="17"/>
        <v/>
      </c>
      <c r="G183" s="15" t="str">
        <f t="shared" si="18"/>
        <v/>
      </c>
      <c r="H183" s="15" t="str">
        <f t="shared" si="19"/>
        <v/>
      </c>
      <c r="I183" s="15" t="str">
        <f t="shared" si="20"/>
        <v/>
      </c>
      <c r="J183" s="15" t="e">
        <f t="shared" si="21"/>
        <v>#N/A</v>
      </c>
    </row>
    <row r="184" spans="3:10" x14ac:dyDescent="0.25">
      <c r="C184" s="2"/>
      <c r="D184" s="15" t="str">
        <f t="shared" si="22"/>
        <v/>
      </c>
      <c r="E184" s="15" t="e">
        <f t="shared" si="16"/>
        <v>#N/A</v>
      </c>
      <c r="F184" s="15" t="str">
        <f t="shared" si="17"/>
        <v/>
      </c>
      <c r="G184" s="15" t="str">
        <f t="shared" si="18"/>
        <v/>
      </c>
      <c r="H184" s="15" t="str">
        <f t="shared" si="19"/>
        <v/>
      </c>
      <c r="I184" s="15" t="str">
        <f t="shared" si="20"/>
        <v/>
      </c>
      <c r="J184" s="15" t="e">
        <f t="shared" si="21"/>
        <v>#N/A</v>
      </c>
    </row>
    <row r="185" spans="3:10" x14ac:dyDescent="0.25">
      <c r="C185" s="2"/>
      <c r="D185" s="15" t="str">
        <f t="shared" si="22"/>
        <v/>
      </c>
      <c r="E185" s="15" t="e">
        <f t="shared" si="16"/>
        <v>#N/A</v>
      </c>
      <c r="F185" s="15" t="str">
        <f t="shared" si="17"/>
        <v/>
      </c>
      <c r="G185" s="15" t="str">
        <f t="shared" si="18"/>
        <v/>
      </c>
      <c r="H185" s="15" t="str">
        <f t="shared" si="19"/>
        <v/>
      </c>
      <c r="I185" s="15" t="str">
        <f t="shared" si="20"/>
        <v/>
      </c>
      <c r="J185" s="15" t="e">
        <f t="shared" si="21"/>
        <v>#N/A</v>
      </c>
    </row>
    <row r="186" spans="3:10" x14ac:dyDescent="0.25">
      <c r="C186" s="2"/>
      <c r="D186" s="15" t="str">
        <f t="shared" si="22"/>
        <v/>
      </c>
      <c r="E186" s="15" t="e">
        <f t="shared" si="16"/>
        <v>#N/A</v>
      </c>
      <c r="F186" s="15" t="str">
        <f t="shared" si="17"/>
        <v/>
      </c>
      <c r="G186" s="15" t="str">
        <f t="shared" si="18"/>
        <v/>
      </c>
      <c r="H186" s="15" t="str">
        <f t="shared" si="19"/>
        <v/>
      </c>
      <c r="I186" s="15" t="str">
        <f t="shared" si="20"/>
        <v/>
      </c>
      <c r="J186" s="15" t="e">
        <f t="shared" si="21"/>
        <v>#N/A</v>
      </c>
    </row>
    <row r="187" spans="3:10" x14ac:dyDescent="0.25">
      <c r="C187" s="2"/>
      <c r="D187" s="15" t="str">
        <f t="shared" si="22"/>
        <v/>
      </c>
      <c r="E187" s="15" t="e">
        <f t="shared" si="16"/>
        <v>#N/A</v>
      </c>
      <c r="F187" s="15" t="str">
        <f t="shared" si="17"/>
        <v/>
      </c>
      <c r="G187" s="15" t="str">
        <f t="shared" si="18"/>
        <v/>
      </c>
      <c r="H187" s="15" t="str">
        <f t="shared" si="19"/>
        <v/>
      </c>
      <c r="I187" s="15" t="str">
        <f t="shared" si="20"/>
        <v/>
      </c>
      <c r="J187" s="15" t="e">
        <f t="shared" si="21"/>
        <v>#N/A</v>
      </c>
    </row>
    <row r="188" spans="3:10" x14ac:dyDescent="0.25">
      <c r="C188" s="2"/>
      <c r="D188" s="15" t="str">
        <f t="shared" si="22"/>
        <v/>
      </c>
      <c r="E188" s="15" t="e">
        <f t="shared" si="16"/>
        <v>#N/A</v>
      </c>
      <c r="F188" s="15" t="str">
        <f t="shared" si="17"/>
        <v/>
      </c>
      <c r="G188" s="15" t="str">
        <f t="shared" si="18"/>
        <v/>
      </c>
      <c r="H188" s="15" t="str">
        <f t="shared" si="19"/>
        <v/>
      </c>
      <c r="I188" s="15" t="str">
        <f t="shared" si="20"/>
        <v/>
      </c>
      <c r="J188" s="15" t="e">
        <f t="shared" si="21"/>
        <v>#N/A</v>
      </c>
    </row>
    <row r="189" spans="3:10" x14ac:dyDescent="0.25">
      <c r="C189" s="2"/>
      <c r="D189" s="15" t="str">
        <f t="shared" si="22"/>
        <v/>
      </c>
      <c r="E189" s="15" t="e">
        <f t="shared" si="16"/>
        <v>#N/A</v>
      </c>
      <c r="F189" s="15" t="str">
        <f t="shared" si="17"/>
        <v/>
      </c>
      <c r="G189" s="15" t="str">
        <f t="shared" si="18"/>
        <v/>
      </c>
      <c r="H189" s="15" t="str">
        <f t="shared" si="19"/>
        <v/>
      </c>
      <c r="I189" s="15" t="str">
        <f t="shared" si="20"/>
        <v/>
      </c>
      <c r="J189" s="15" t="e">
        <f t="shared" si="21"/>
        <v>#N/A</v>
      </c>
    </row>
    <row r="190" spans="3:10" x14ac:dyDescent="0.25">
      <c r="C190" s="2"/>
      <c r="D190" s="15" t="str">
        <f t="shared" si="22"/>
        <v/>
      </c>
      <c r="E190" s="15" t="e">
        <f t="shared" si="16"/>
        <v>#N/A</v>
      </c>
      <c r="F190" s="15" t="str">
        <f t="shared" si="17"/>
        <v/>
      </c>
      <c r="G190" s="15" t="str">
        <f t="shared" si="18"/>
        <v/>
      </c>
      <c r="H190" s="15" t="str">
        <f t="shared" si="19"/>
        <v/>
      </c>
      <c r="I190" s="15" t="str">
        <f t="shared" si="20"/>
        <v/>
      </c>
      <c r="J190" s="15" t="e">
        <f t="shared" si="21"/>
        <v>#N/A</v>
      </c>
    </row>
    <row r="191" spans="3:10" x14ac:dyDescent="0.25">
      <c r="C191" s="2"/>
      <c r="D191" s="15" t="str">
        <f t="shared" si="22"/>
        <v/>
      </c>
      <c r="E191" s="15" t="e">
        <f t="shared" si="16"/>
        <v>#N/A</v>
      </c>
      <c r="F191" s="15" t="str">
        <f t="shared" si="17"/>
        <v/>
      </c>
      <c r="G191" s="15" t="str">
        <f t="shared" si="18"/>
        <v/>
      </c>
      <c r="H191" s="15" t="str">
        <f t="shared" si="19"/>
        <v/>
      </c>
      <c r="I191" s="15" t="str">
        <f t="shared" si="20"/>
        <v/>
      </c>
      <c r="J191" s="15" t="e">
        <f t="shared" si="21"/>
        <v>#N/A</v>
      </c>
    </row>
    <row r="192" spans="3:10" x14ac:dyDescent="0.25">
      <c r="C192" s="2"/>
      <c r="D192" s="15" t="str">
        <f t="shared" si="22"/>
        <v/>
      </c>
      <c r="E192" s="15" t="e">
        <f t="shared" si="16"/>
        <v>#N/A</v>
      </c>
      <c r="F192" s="15" t="str">
        <f t="shared" si="17"/>
        <v/>
      </c>
      <c r="G192" s="15" t="str">
        <f t="shared" si="18"/>
        <v/>
      </c>
      <c r="H192" s="15" t="str">
        <f t="shared" si="19"/>
        <v/>
      </c>
      <c r="I192" s="15" t="str">
        <f t="shared" si="20"/>
        <v/>
      </c>
      <c r="J192" s="15" t="e">
        <f t="shared" si="21"/>
        <v>#N/A</v>
      </c>
    </row>
    <row r="193" spans="3:10" x14ac:dyDescent="0.25">
      <c r="C193" s="2"/>
      <c r="D193" s="15" t="str">
        <f t="shared" si="22"/>
        <v/>
      </c>
      <c r="E193" s="15" t="e">
        <f t="shared" si="16"/>
        <v>#N/A</v>
      </c>
      <c r="F193" s="15" t="str">
        <f t="shared" si="17"/>
        <v/>
      </c>
      <c r="G193" s="15" t="str">
        <f t="shared" si="18"/>
        <v/>
      </c>
      <c r="H193" s="15" t="str">
        <f t="shared" si="19"/>
        <v/>
      </c>
      <c r="I193" s="15" t="str">
        <f t="shared" si="20"/>
        <v/>
      </c>
      <c r="J193" s="15" t="e">
        <f t="shared" si="21"/>
        <v>#N/A</v>
      </c>
    </row>
    <row r="194" spans="3:10" x14ac:dyDescent="0.25">
      <c r="C194" s="2"/>
      <c r="D194" s="15" t="str">
        <f t="shared" si="22"/>
        <v/>
      </c>
      <c r="E194" s="15" t="e">
        <f t="shared" si="16"/>
        <v>#N/A</v>
      </c>
      <c r="F194" s="15" t="str">
        <f t="shared" si="17"/>
        <v/>
      </c>
      <c r="G194" s="15" t="str">
        <f t="shared" si="18"/>
        <v/>
      </c>
      <c r="H194" s="15" t="str">
        <f t="shared" si="19"/>
        <v/>
      </c>
      <c r="I194" s="15" t="str">
        <f t="shared" si="20"/>
        <v/>
      </c>
      <c r="J194" s="15" t="e">
        <f t="shared" si="21"/>
        <v>#N/A</v>
      </c>
    </row>
    <row r="195" spans="3:10" x14ac:dyDescent="0.25">
      <c r="C195" s="2"/>
      <c r="D195" s="15" t="str">
        <f t="shared" si="22"/>
        <v/>
      </c>
      <c r="E195" s="15" t="e">
        <f t="shared" ref="E195:E258" si="23">IF(ISBLANK(C195), NA(),SMALL(C$2:C$403,D195))</f>
        <v>#N/A</v>
      </c>
      <c r="F195" s="15" t="str">
        <f t="shared" ref="F195:F258" si="24">IF(ISBLANK(C195),"",NORMDIST(E195, $B$2, $B$3, TRUE))</f>
        <v/>
      </c>
      <c r="G195" s="15" t="str">
        <f t="shared" ref="G195:G258" si="25">IF(ISBLANK(C195), "", 1-F195)</f>
        <v/>
      </c>
      <c r="H195" s="15" t="str">
        <f t="shared" ref="H195:H258" si="26">IF(ISBLANK(C195),"",SMALL(G$2:G$403,D195))</f>
        <v/>
      </c>
      <c r="I195" s="15" t="str">
        <f t="shared" ref="I195:I258" si="27">IF(ISBLANK(C195),"",(2*D195-1)*(LN(F195)+LN(H195)))</f>
        <v/>
      </c>
      <c r="J195" s="15" t="e">
        <f t="shared" ref="J195:J258" si="28">IF(C195="",NA(),NORMSINV((D195-0.3)/($B$4+0.4)))</f>
        <v>#N/A</v>
      </c>
    </row>
    <row r="196" spans="3:10" x14ac:dyDescent="0.25">
      <c r="C196" s="2"/>
      <c r="D196" s="15" t="str">
        <f t="shared" ref="D196:D201" si="29">IF(ISBLANK(C196),"",D195+1)</f>
        <v/>
      </c>
      <c r="E196" s="15" t="e">
        <f t="shared" si="23"/>
        <v>#N/A</v>
      </c>
      <c r="F196" s="15" t="str">
        <f t="shared" si="24"/>
        <v/>
      </c>
      <c r="G196" s="15" t="str">
        <f t="shared" si="25"/>
        <v/>
      </c>
      <c r="H196" s="15" t="str">
        <f t="shared" si="26"/>
        <v/>
      </c>
      <c r="I196" s="15" t="str">
        <f t="shared" si="27"/>
        <v/>
      </c>
      <c r="J196" s="15" t="e">
        <f t="shared" si="28"/>
        <v>#N/A</v>
      </c>
    </row>
    <row r="197" spans="3:10" x14ac:dyDescent="0.25">
      <c r="C197" s="2"/>
      <c r="D197" s="15" t="str">
        <f t="shared" si="29"/>
        <v/>
      </c>
      <c r="E197" s="15" t="e">
        <f t="shared" si="23"/>
        <v>#N/A</v>
      </c>
      <c r="F197" s="15" t="str">
        <f t="shared" si="24"/>
        <v/>
      </c>
      <c r="G197" s="15" t="str">
        <f t="shared" si="25"/>
        <v/>
      </c>
      <c r="H197" s="15" t="str">
        <f t="shared" si="26"/>
        <v/>
      </c>
      <c r="I197" s="15" t="str">
        <f t="shared" si="27"/>
        <v/>
      </c>
      <c r="J197" s="15" t="e">
        <f t="shared" si="28"/>
        <v>#N/A</v>
      </c>
    </row>
    <row r="198" spans="3:10" x14ac:dyDescent="0.25">
      <c r="C198" s="2"/>
      <c r="D198" s="15" t="str">
        <f t="shared" si="29"/>
        <v/>
      </c>
      <c r="E198" s="15" t="e">
        <f t="shared" si="23"/>
        <v>#N/A</v>
      </c>
      <c r="F198" s="15" t="str">
        <f t="shared" si="24"/>
        <v/>
      </c>
      <c r="G198" s="15" t="str">
        <f t="shared" si="25"/>
        <v/>
      </c>
      <c r="H198" s="15" t="str">
        <f t="shared" si="26"/>
        <v/>
      </c>
      <c r="I198" s="15" t="str">
        <f t="shared" si="27"/>
        <v/>
      </c>
      <c r="J198" s="15" t="e">
        <f t="shared" si="28"/>
        <v>#N/A</v>
      </c>
    </row>
    <row r="199" spans="3:10" x14ac:dyDescent="0.25">
      <c r="C199" s="2"/>
      <c r="D199" s="15" t="str">
        <f t="shared" si="29"/>
        <v/>
      </c>
      <c r="E199" s="15" t="e">
        <f t="shared" si="23"/>
        <v>#N/A</v>
      </c>
      <c r="F199" s="15" t="str">
        <f t="shared" si="24"/>
        <v/>
      </c>
      <c r="G199" s="15" t="str">
        <f t="shared" si="25"/>
        <v/>
      </c>
      <c r="H199" s="15" t="str">
        <f t="shared" si="26"/>
        <v/>
      </c>
      <c r="I199" s="15" t="str">
        <f t="shared" si="27"/>
        <v/>
      </c>
      <c r="J199" s="15" t="e">
        <f t="shared" si="28"/>
        <v>#N/A</v>
      </c>
    </row>
    <row r="200" spans="3:10" x14ac:dyDescent="0.25">
      <c r="C200" s="2"/>
      <c r="D200" s="15" t="str">
        <f t="shared" si="29"/>
        <v/>
      </c>
      <c r="E200" s="15" t="e">
        <f t="shared" si="23"/>
        <v>#N/A</v>
      </c>
      <c r="F200" s="15" t="str">
        <f t="shared" si="24"/>
        <v/>
      </c>
      <c r="G200" s="15" t="str">
        <f t="shared" si="25"/>
        <v/>
      </c>
      <c r="H200" s="15" t="str">
        <f t="shared" si="26"/>
        <v/>
      </c>
      <c r="I200" s="15" t="str">
        <f t="shared" si="27"/>
        <v/>
      </c>
      <c r="J200" s="15" t="e">
        <f t="shared" si="28"/>
        <v>#N/A</v>
      </c>
    </row>
    <row r="201" spans="3:10" x14ac:dyDescent="0.25">
      <c r="C201" s="2"/>
      <c r="D201" s="15" t="str">
        <f t="shared" si="29"/>
        <v/>
      </c>
      <c r="E201" s="15" t="e">
        <f t="shared" si="23"/>
        <v>#N/A</v>
      </c>
      <c r="F201" s="15" t="str">
        <f t="shared" si="24"/>
        <v/>
      </c>
      <c r="G201" s="15" t="str">
        <f t="shared" si="25"/>
        <v/>
      </c>
      <c r="H201" s="15" t="str">
        <f t="shared" si="26"/>
        <v/>
      </c>
      <c r="I201" s="15" t="str">
        <f t="shared" si="27"/>
        <v/>
      </c>
      <c r="J201" s="15" t="e">
        <f t="shared" si="28"/>
        <v>#N/A</v>
      </c>
    </row>
    <row r="202" spans="3:10" x14ac:dyDescent="0.25">
      <c r="C202" s="2"/>
      <c r="D202" s="15" t="str">
        <f t="shared" ref="D202:D265" si="30">IF(ISBLANK(C202),"",D201+1)</f>
        <v/>
      </c>
      <c r="E202" s="15" t="e">
        <f t="shared" si="23"/>
        <v>#N/A</v>
      </c>
      <c r="F202" s="15" t="str">
        <f t="shared" si="24"/>
        <v/>
      </c>
      <c r="G202" s="15" t="str">
        <f t="shared" si="25"/>
        <v/>
      </c>
      <c r="H202" s="15" t="str">
        <f t="shared" si="26"/>
        <v/>
      </c>
      <c r="I202" s="15" t="str">
        <f t="shared" si="27"/>
        <v/>
      </c>
      <c r="J202" s="15" t="e">
        <f t="shared" si="28"/>
        <v>#N/A</v>
      </c>
    </row>
    <row r="203" spans="3:10" x14ac:dyDescent="0.25">
      <c r="C203" s="2"/>
      <c r="D203" s="15" t="str">
        <f t="shared" si="30"/>
        <v/>
      </c>
      <c r="E203" s="15" t="e">
        <f t="shared" si="23"/>
        <v>#N/A</v>
      </c>
      <c r="F203" s="15" t="str">
        <f t="shared" si="24"/>
        <v/>
      </c>
      <c r="G203" s="15" t="str">
        <f t="shared" si="25"/>
        <v/>
      </c>
      <c r="H203" s="15" t="str">
        <f t="shared" si="26"/>
        <v/>
      </c>
      <c r="I203" s="15" t="str">
        <f t="shared" si="27"/>
        <v/>
      </c>
      <c r="J203" s="15" t="e">
        <f t="shared" si="28"/>
        <v>#N/A</v>
      </c>
    </row>
    <row r="204" spans="3:10" x14ac:dyDescent="0.25">
      <c r="C204" s="2"/>
      <c r="D204" s="15" t="str">
        <f t="shared" si="30"/>
        <v/>
      </c>
      <c r="E204" s="15" t="e">
        <f t="shared" si="23"/>
        <v>#N/A</v>
      </c>
      <c r="F204" s="15" t="str">
        <f t="shared" si="24"/>
        <v/>
      </c>
      <c r="G204" s="15" t="str">
        <f t="shared" si="25"/>
        <v/>
      </c>
      <c r="H204" s="15" t="str">
        <f t="shared" si="26"/>
        <v/>
      </c>
      <c r="I204" s="15" t="str">
        <f t="shared" si="27"/>
        <v/>
      </c>
      <c r="J204" s="15" t="e">
        <f t="shared" si="28"/>
        <v>#N/A</v>
      </c>
    </row>
    <row r="205" spans="3:10" x14ac:dyDescent="0.25">
      <c r="C205" s="2"/>
      <c r="D205" s="15" t="str">
        <f t="shared" si="30"/>
        <v/>
      </c>
      <c r="E205" s="15" t="e">
        <f t="shared" si="23"/>
        <v>#N/A</v>
      </c>
      <c r="F205" s="15" t="str">
        <f t="shared" si="24"/>
        <v/>
      </c>
      <c r="G205" s="15" t="str">
        <f t="shared" si="25"/>
        <v/>
      </c>
      <c r="H205" s="15" t="str">
        <f t="shared" si="26"/>
        <v/>
      </c>
      <c r="I205" s="15" t="str">
        <f t="shared" si="27"/>
        <v/>
      </c>
      <c r="J205" s="15" t="e">
        <f t="shared" si="28"/>
        <v>#N/A</v>
      </c>
    </row>
    <row r="206" spans="3:10" x14ac:dyDescent="0.25">
      <c r="C206" s="2"/>
      <c r="D206" s="15" t="str">
        <f t="shared" si="30"/>
        <v/>
      </c>
      <c r="E206" s="15" t="e">
        <f t="shared" si="23"/>
        <v>#N/A</v>
      </c>
      <c r="F206" s="15" t="str">
        <f t="shared" si="24"/>
        <v/>
      </c>
      <c r="G206" s="15" t="str">
        <f t="shared" si="25"/>
        <v/>
      </c>
      <c r="H206" s="15" t="str">
        <f t="shared" si="26"/>
        <v/>
      </c>
      <c r="I206" s="15" t="str">
        <f t="shared" si="27"/>
        <v/>
      </c>
      <c r="J206" s="15" t="e">
        <f t="shared" si="28"/>
        <v>#N/A</v>
      </c>
    </row>
    <row r="207" spans="3:10" x14ac:dyDescent="0.25">
      <c r="C207" s="2"/>
      <c r="D207" s="15" t="str">
        <f t="shared" si="30"/>
        <v/>
      </c>
      <c r="E207" s="15" t="e">
        <f t="shared" si="23"/>
        <v>#N/A</v>
      </c>
      <c r="F207" s="15" t="str">
        <f t="shared" si="24"/>
        <v/>
      </c>
      <c r="G207" s="15" t="str">
        <f t="shared" si="25"/>
        <v/>
      </c>
      <c r="H207" s="15" t="str">
        <f t="shared" si="26"/>
        <v/>
      </c>
      <c r="I207" s="15" t="str">
        <f t="shared" si="27"/>
        <v/>
      </c>
      <c r="J207" s="15" t="e">
        <f t="shared" si="28"/>
        <v>#N/A</v>
      </c>
    </row>
    <row r="208" spans="3:10" x14ac:dyDescent="0.25">
      <c r="C208" s="2"/>
      <c r="D208" s="15" t="str">
        <f t="shared" si="30"/>
        <v/>
      </c>
      <c r="E208" s="15" t="e">
        <f t="shared" si="23"/>
        <v>#N/A</v>
      </c>
      <c r="F208" s="15" t="str">
        <f t="shared" si="24"/>
        <v/>
      </c>
      <c r="G208" s="15" t="str">
        <f t="shared" si="25"/>
        <v/>
      </c>
      <c r="H208" s="15" t="str">
        <f t="shared" si="26"/>
        <v/>
      </c>
      <c r="I208" s="15" t="str">
        <f t="shared" si="27"/>
        <v/>
      </c>
      <c r="J208" s="15" t="e">
        <f t="shared" si="28"/>
        <v>#N/A</v>
      </c>
    </row>
    <row r="209" spans="3:10" x14ac:dyDescent="0.25">
      <c r="C209" s="2"/>
      <c r="D209" s="15" t="str">
        <f t="shared" si="30"/>
        <v/>
      </c>
      <c r="E209" s="15" t="e">
        <f t="shared" si="23"/>
        <v>#N/A</v>
      </c>
      <c r="F209" s="15" t="str">
        <f t="shared" si="24"/>
        <v/>
      </c>
      <c r="G209" s="15" t="str">
        <f t="shared" si="25"/>
        <v/>
      </c>
      <c r="H209" s="15" t="str">
        <f t="shared" si="26"/>
        <v/>
      </c>
      <c r="I209" s="15" t="str">
        <f t="shared" si="27"/>
        <v/>
      </c>
      <c r="J209" s="15" t="e">
        <f t="shared" si="28"/>
        <v>#N/A</v>
      </c>
    </row>
    <row r="210" spans="3:10" x14ac:dyDescent="0.25">
      <c r="C210" s="2"/>
      <c r="D210" s="15" t="str">
        <f t="shared" si="30"/>
        <v/>
      </c>
      <c r="E210" s="15" t="e">
        <f t="shared" si="23"/>
        <v>#N/A</v>
      </c>
      <c r="F210" s="15" t="str">
        <f t="shared" si="24"/>
        <v/>
      </c>
      <c r="G210" s="15" t="str">
        <f t="shared" si="25"/>
        <v/>
      </c>
      <c r="H210" s="15" t="str">
        <f t="shared" si="26"/>
        <v/>
      </c>
      <c r="I210" s="15" t="str">
        <f t="shared" si="27"/>
        <v/>
      </c>
      <c r="J210" s="15" t="e">
        <f t="shared" si="28"/>
        <v>#N/A</v>
      </c>
    </row>
    <row r="211" spans="3:10" x14ac:dyDescent="0.25">
      <c r="C211" s="2"/>
      <c r="D211" s="15" t="str">
        <f t="shared" si="30"/>
        <v/>
      </c>
      <c r="E211" s="15" t="e">
        <f t="shared" si="23"/>
        <v>#N/A</v>
      </c>
      <c r="F211" s="15" t="str">
        <f t="shared" si="24"/>
        <v/>
      </c>
      <c r="G211" s="15" t="str">
        <f t="shared" si="25"/>
        <v/>
      </c>
      <c r="H211" s="15" t="str">
        <f t="shared" si="26"/>
        <v/>
      </c>
      <c r="I211" s="15" t="str">
        <f t="shared" si="27"/>
        <v/>
      </c>
      <c r="J211" s="15" t="e">
        <f t="shared" si="28"/>
        <v>#N/A</v>
      </c>
    </row>
    <row r="212" spans="3:10" x14ac:dyDescent="0.25">
      <c r="C212" s="2"/>
      <c r="D212" s="15" t="str">
        <f t="shared" si="30"/>
        <v/>
      </c>
      <c r="E212" s="15" t="e">
        <f t="shared" si="23"/>
        <v>#N/A</v>
      </c>
      <c r="F212" s="15" t="str">
        <f t="shared" si="24"/>
        <v/>
      </c>
      <c r="G212" s="15" t="str">
        <f t="shared" si="25"/>
        <v/>
      </c>
      <c r="H212" s="15" t="str">
        <f t="shared" si="26"/>
        <v/>
      </c>
      <c r="I212" s="15" t="str">
        <f t="shared" si="27"/>
        <v/>
      </c>
      <c r="J212" s="15" t="e">
        <f t="shared" si="28"/>
        <v>#N/A</v>
      </c>
    </row>
    <row r="213" spans="3:10" x14ac:dyDescent="0.25">
      <c r="C213" s="2"/>
      <c r="D213" s="15" t="str">
        <f t="shared" si="30"/>
        <v/>
      </c>
      <c r="E213" s="15" t="e">
        <f t="shared" si="23"/>
        <v>#N/A</v>
      </c>
      <c r="F213" s="15" t="str">
        <f t="shared" si="24"/>
        <v/>
      </c>
      <c r="G213" s="15" t="str">
        <f t="shared" si="25"/>
        <v/>
      </c>
      <c r="H213" s="15" t="str">
        <f t="shared" si="26"/>
        <v/>
      </c>
      <c r="I213" s="15" t="str">
        <f t="shared" si="27"/>
        <v/>
      </c>
      <c r="J213" s="15" t="e">
        <f t="shared" si="28"/>
        <v>#N/A</v>
      </c>
    </row>
    <row r="214" spans="3:10" x14ac:dyDescent="0.25">
      <c r="C214" s="2"/>
      <c r="D214" s="15" t="str">
        <f t="shared" si="30"/>
        <v/>
      </c>
      <c r="E214" s="15" t="e">
        <f t="shared" si="23"/>
        <v>#N/A</v>
      </c>
      <c r="F214" s="15" t="str">
        <f t="shared" si="24"/>
        <v/>
      </c>
      <c r="G214" s="15" t="str">
        <f t="shared" si="25"/>
        <v/>
      </c>
      <c r="H214" s="15" t="str">
        <f t="shared" si="26"/>
        <v/>
      </c>
      <c r="I214" s="15" t="str">
        <f t="shared" si="27"/>
        <v/>
      </c>
      <c r="J214" s="15" t="e">
        <f t="shared" si="28"/>
        <v>#N/A</v>
      </c>
    </row>
    <row r="215" spans="3:10" x14ac:dyDescent="0.25">
      <c r="C215" s="2"/>
      <c r="D215" s="15" t="str">
        <f t="shared" si="30"/>
        <v/>
      </c>
      <c r="E215" s="15" t="e">
        <f t="shared" si="23"/>
        <v>#N/A</v>
      </c>
      <c r="F215" s="15" t="str">
        <f t="shared" si="24"/>
        <v/>
      </c>
      <c r="G215" s="15" t="str">
        <f t="shared" si="25"/>
        <v/>
      </c>
      <c r="H215" s="15" t="str">
        <f t="shared" si="26"/>
        <v/>
      </c>
      <c r="I215" s="15" t="str">
        <f t="shared" si="27"/>
        <v/>
      </c>
      <c r="J215" s="15" t="e">
        <f t="shared" si="28"/>
        <v>#N/A</v>
      </c>
    </row>
    <row r="216" spans="3:10" x14ac:dyDescent="0.25">
      <c r="C216" s="2"/>
      <c r="D216" s="15" t="str">
        <f t="shared" si="30"/>
        <v/>
      </c>
      <c r="E216" s="15" t="e">
        <f t="shared" si="23"/>
        <v>#N/A</v>
      </c>
      <c r="F216" s="15" t="str">
        <f t="shared" si="24"/>
        <v/>
      </c>
      <c r="G216" s="15" t="str">
        <f t="shared" si="25"/>
        <v/>
      </c>
      <c r="H216" s="15" t="str">
        <f t="shared" si="26"/>
        <v/>
      </c>
      <c r="I216" s="15" t="str">
        <f t="shared" si="27"/>
        <v/>
      </c>
      <c r="J216" s="15" t="e">
        <f t="shared" si="28"/>
        <v>#N/A</v>
      </c>
    </row>
    <row r="217" spans="3:10" x14ac:dyDescent="0.25">
      <c r="C217" s="2"/>
      <c r="D217" s="15" t="str">
        <f t="shared" si="30"/>
        <v/>
      </c>
      <c r="E217" s="15" t="e">
        <f t="shared" si="23"/>
        <v>#N/A</v>
      </c>
      <c r="F217" s="15" t="str">
        <f t="shared" si="24"/>
        <v/>
      </c>
      <c r="G217" s="15" t="str">
        <f t="shared" si="25"/>
        <v/>
      </c>
      <c r="H217" s="15" t="str">
        <f t="shared" si="26"/>
        <v/>
      </c>
      <c r="I217" s="15" t="str">
        <f t="shared" si="27"/>
        <v/>
      </c>
      <c r="J217" s="15" t="e">
        <f t="shared" si="28"/>
        <v>#N/A</v>
      </c>
    </row>
    <row r="218" spans="3:10" x14ac:dyDescent="0.25">
      <c r="C218" s="2"/>
      <c r="D218" s="15" t="str">
        <f t="shared" si="30"/>
        <v/>
      </c>
      <c r="E218" s="15" t="e">
        <f t="shared" si="23"/>
        <v>#N/A</v>
      </c>
      <c r="F218" s="15" t="str">
        <f t="shared" si="24"/>
        <v/>
      </c>
      <c r="G218" s="15" t="str">
        <f t="shared" si="25"/>
        <v/>
      </c>
      <c r="H218" s="15" t="str">
        <f t="shared" si="26"/>
        <v/>
      </c>
      <c r="I218" s="15" t="str">
        <f t="shared" si="27"/>
        <v/>
      </c>
      <c r="J218" s="15" t="e">
        <f t="shared" si="28"/>
        <v>#N/A</v>
      </c>
    </row>
    <row r="219" spans="3:10" x14ac:dyDescent="0.25">
      <c r="C219" s="2"/>
      <c r="D219" s="15" t="str">
        <f t="shared" si="30"/>
        <v/>
      </c>
      <c r="E219" s="15" t="e">
        <f t="shared" si="23"/>
        <v>#N/A</v>
      </c>
      <c r="F219" s="15" t="str">
        <f t="shared" si="24"/>
        <v/>
      </c>
      <c r="G219" s="15" t="str">
        <f t="shared" si="25"/>
        <v/>
      </c>
      <c r="H219" s="15" t="str">
        <f t="shared" si="26"/>
        <v/>
      </c>
      <c r="I219" s="15" t="str">
        <f t="shared" si="27"/>
        <v/>
      </c>
      <c r="J219" s="15" t="e">
        <f t="shared" si="28"/>
        <v>#N/A</v>
      </c>
    </row>
    <row r="220" spans="3:10" x14ac:dyDescent="0.25">
      <c r="C220" s="2"/>
      <c r="D220" s="15" t="str">
        <f t="shared" si="30"/>
        <v/>
      </c>
      <c r="E220" s="15" t="e">
        <f t="shared" si="23"/>
        <v>#N/A</v>
      </c>
      <c r="F220" s="15" t="str">
        <f t="shared" si="24"/>
        <v/>
      </c>
      <c r="G220" s="15" t="str">
        <f t="shared" si="25"/>
        <v/>
      </c>
      <c r="H220" s="15" t="str">
        <f t="shared" si="26"/>
        <v/>
      </c>
      <c r="I220" s="15" t="str">
        <f t="shared" si="27"/>
        <v/>
      </c>
      <c r="J220" s="15" t="e">
        <f t="shared" si="28"/>
        <v>#N/A</v>
      </c>
    </row>
    <row r="221" spans="3:10" x14ac:dyDescent="0.25">
      <c r="C221" s="2"/>
      <c r="D221" s="15" t="str">
        <f t="shared" si="30"/>
        <v/>
      </c>
      <c r="E221" s="15" t="e">
        <f t="shared" si="23"/>
        <v>#N/A</v>
      </c>
      <c r="F221" s="15" t="str">
        <f t="shared" si="24"/>
        <v/>
      </c>
      <c r="G221" s="15" t="str">
        <f t="shared" si="25"/>
        <v/>
      </c>
      <c r="H221" s="15" t="str">
        <f t="shared" si="26"/>
        <v/>
      </c>
      <c r="I221" s="15" t="str">
        <f t="shared" si="27"/>
        <v/>
      </c>
      <c r="J221" s="15" t="e">
        <f t="shared" si="28"/>
        <v>#N/A</v>
      </c>
    </row>
    <row r="222" spans="3:10" x14ac:dyDescent="0.25">
      <c r="C222" s="2"/>
      <c r="D222" s="15" t="str">
        <f t="shared" si="30"/>
        <v/>
      </c>
      <c r="E222" s="15" t="e">
        <f t="shared" si="23"/>
        <v>#N/A</v>
      </c>
      <c r="F222" s="15" t="str">
        <f t="shared" si="24"/>
        <v/>
      </c>
      <c r="G222" s="15" t="str">
        <f t="shared" si="25"/>
        <v/>
      </c>
      <c r="H222" s="15" t="str">
        <f t="shared" si="26"/>
        <v/>
      </c>
      <c r="I222" s="15" t="str">
        <f t="shared" si="27"/>
        <v/>
      </c>
      <c r="J222" s="15" t="e">
        <f t="shared" si="28"/>
        <v>#N/A</v>
      </c>
    </row>
    <row r="223" spans="3:10" x14ac:dyDescent="0.25">
      <c r="C223" s="2"/>
      <c r="D223" s="15" t="str">
        <f t="shared" si="30"/>
        <v/>
      </c>
      <c r="E223" s="15" t="e">
        <f t="shared" si="23"/>
        <v>#N/A</v>
      </c>
      <c r="F223" s="15" t="str">
        <f t="shared" si="24"/>
        <v/>
      </c>
      <c r="G223" s="15" t="str">
        <f t="shared" si="25"/>
        <v/>
      </c>
      <c r="H223" s="15" t="str">
        <f t="shared" si="26"/>
        <v/>
      </c>
      <c r="I223" s="15" t="str">
        <f t="shared" si="27"/>
        <v/>
      </c>
      <c r="J223" s="15" t="e">
        <f t="shared" si="28"/>
        <v>#N/A</v>
      </c>
    </row>
    <row r="224" spans="3:10" x14ac:dyDescent="0.25">
      <c r="C224" s="2"/>
      <c r="D224" s="15" t="str">
        <f t="shared" si="30"/>
        <v/>
      </c>
      <c r="E224" s="15" t="e">
        <f t="shared" si="23"/>
        <v>#N/A</v>
      </c>
      <c r="F224" s="15" t="str">
        <f t="shared" si="24"/>
        <v/>
      </c>
      <c r="G224" s="15" t="str">
        <f t="shared" si="25"/>
        <v/>
      </c>
      <c r="H224" s="15" t="str">
        <f t="shared" si="26"/>
        <v/>
      </c>
      <c r="I224" s="15" t="str">
        <f t="shared" si="27"/>
        <v/>
      </c>
      <c r="J224" s="15" t="e">
        <f t="shared" si="28"/>
        <v>#N/A</v>
      </c>
    </row>
    <row r="225" spans="3:10" x14ac:dyDescent="0.25">
      <c r="C225" s="2"/>
      <c r="D225" s="15" t="str">
        <f t="shared" si="30"/>
        <v/>
      </c>
      <c r="E225" s="15" t="e">
        <f t="shared" si="23"/>
        <v>#N/A</v>
      </c>
      <c r="F225" s="15" t="str">
        <f t="shared" si="24"/>
        <v/>
      </c>
      <c r="G225" s="15" t="str">
        <f t="shared" si="25"/>
        <v/>
      </c>
      <c r="H225" s="15" t="str">
        <f t="shared" si="26"/>
        <v/>
      </c>
      <c r="I225" s="15" t="str">
        <f t="shared" si="27"/>
        <v/>
      </c>
      <c r="J225" s="15" t="e">
        <f t="shared" si="28"/>
        <v>#N/A</v>
      </c>
    </row>
    <row r="226" spans="3:10" x14ac:dyDescent="0.25">
      <c r="C226" s="2"/>
      <c r="D226" s="15" t="str">
        <f t="shared" si="30"/>
        <v/>
      </c>
      <c r="E226" s="15" t="e">
        <f t="shared" si="23"/>
        <v>#N/A</v>
      </c>
      <c r="F226" s="15" t="str">
        <f t="shared" si="24"/>
        <v/>
      </c>
      <c r="G226" s="15" t="str">
        <f t="shared" si="25"/>
        <v/>
      </c>
      <c r="H226" s="15" t="str">
        <f t="shared" si="26"/>
        <v/>
      </c>
      <c r="I226" s="15" t="str">
        <f t="shared" si="27"/>
        <v/>
      </c>
      <c r="J226" s="15" t="e">
        <f t="shared" si="28"/>
        <v>#N/A</v>
      </c>
    </row>
    <row r="227" spans="3:10" x14ac:dyDescent="0.25">
      <c r="C227" s="2"/>
      <c r="D227" s="15" t="str">
        <f t="shared" si="30"/>
        <v/>
      </c>
      <c r="E227" s="15" t="e">
        <f t="shared" si="23"/>
        <v>#N/A</v>
      </c>
      <c r="F227" s="15" t="str">
        <f t="shared" si="24"/>
        <v/>
      </c>
      <c r="G227" s="15" t="str">
        <f t="shared" si="25"/>
        <v/>
      </c>
      <c r="H227" s="15" t="str">
        <f t="shared" si="26"/>
        <v/>
      </c>
      <c r="I227" s="15" t="str">
        <f t="shared" si="27"/>
        <v/>
      </c>
      <c r="J227" s="15" t="e">
        <f t="shared" si="28"/>
        <v>#N/A</v>
      </c>
    </row>
    <row r="228" spans="3:10" x14ac:dyDescent="0.25">
      <c r="C228" s="2"/>
      <c r="D228" s="15" t="str">
        <f t="shared" si="30"/>
        <v/>
      </c>
      <c r="E228" s="15" t="e">
        <f t="shared" si="23"/>
        <v>#N/A</v>
      </c>
      <c r="F228" s="15" t="str">
        <f t="shared" si="24"/>
        <v/>
      </c>
      <c r="G228" s="15" t="str">
        <f t="shared" si="25"/>
        <v/>
      </c>
      <c r="H228" s="15" t="str">
        <f t="shared" si="26"/>
        <v/>
      </c>
      <c r="I228" s="15" t="str">
        <f t="shared" si="27"/>
        <v/>
      </c>
      <c r="J228" s="15" t="e">
        <f t="shared" si="28"/>
        <v>#N/A</v>
      </c>
    </row>
    <row r="229" spans="3:10" x14ac:dyDescent="0.25">
      <c r="C229" s="2"/>
      <c r="D229" s="15" t="str">
        <f t="shared" si="30"/>
        <v/>
      </c>
      <c r="E229" s="15" t="e">
        <f t="shared" si="23"/>
        <v>#N/A</v>
      </c>
      <c r="F229" s="15" t="str">
        <f t="shared" si="24"/>
        <v/>
      </c>
      <c r="G229" s="15" t="str">
        <f t="shared" si="25"/>
        <v/>
      </c>
      <c r="H229" s="15" t="str">
        <f t="shared" si="26"/>
        <v/>
      </c>
      <c r="I229" s="15" t="str">
        <f t="shared" si="27"/>
        <v/>
      </c>
      <c r="J229" s="15" t="e">
        <f t="shared" si="28"/>
        <v>#N/A</v>
      </c>
    </row>
    <row r="230" spans="3:10" x14ac:dyDescent="0.25">
      <c r="C230" s="2"/>
      <c r="D230" s="15" t="str">
        <f t="shared" si="30"/>
        <v/>
      </c>
      <c r="E230" s="15" t="e">
        <f t="shared" si="23"/>
        <v>#N/A</v>
      </c>
      <c r="F230" s="15" t="str">
        <f t="shared" si="24"/>
        <v/>
      </c>
      <c r="G230" s="15" t="str">
        <f t="shared" si="25"/>
        <v/>
      </c>
      <c r="H230" s="15" t="str">
        <f t="shared" si="26"/>
        <v/>
      </c>
      <c r="I230" s="15" t="str">
        <f t="shared" si="27"/>
        <v/>
      </c>
      <c r="J230" s="15" t="e">
        <f t="shared" si="28"/>
        <v>#N/A</v>
      </c>
    </row>
    <row r="231" spans="3:10" x14ac:dyDescent="0.25">
      <c r="C231" s="2"/>
      <c r="D231" s="15" t="str">
        <f t="shared" si="30"/>
        <v/>
      </c>
      <c r="E231" s="15" t="e">
        <f t="shared" si="23"/>
        <v>#N/A</v>
      </c>
      <c r="F231" s="15" t="str">
        <f t="shared" si="24"/>
        <v/>
      </c>
      <c r="G231" s="15" t="str">
        <f t="shared" si="25"/>
        <v/>
      </c>
      <c r="H231" s="15" t="str">
        <f t="shared" si="26"/>
        <v/>
      </c>
      <c r="I231" s="15" t="str">
        <f t="shared" si="27"/>
        <v/>
      </c>
      <c r="J231" s="15" t="e">
        <f t="shared" si="28"/>
        <v>#N/A</v>
      </c>
    </row>
    <row r="232" spans="3:10" x14ac:dyDescent="0.25">
      <c r="C232" s="2"/>
      <c r="D232" s="15" t="str">
        <f t="shared" si="30"/>
        <v/>
      </c>
      <c r="E232" s="15" t="e">
        <f t="shared" si="23"/>
        <v>#N/A</v>
      </c>
      <c r="F232" s="15" t="str">
        <f t="shared" si="24"/>
        <v/>
      </c>
      <c r="G232" s="15" t="str">
        <f t="shared" si="25"/>
        <v/>
      </c>
      <c r="H232" s="15" t="str">
        <f t="shared" si="26"/>
        <v/>
      </c>
      <c r="I232" s="15" t="str">
        <f t="shared" si="27"/>
        <v/>
      </c>
      <c r="J232" s="15" t="e">
        <f t="shared" si="28"/>
        <v>#N/A</v>
      </c>
    </row>
    <row r="233" spans="3:10" x14ac:dyDescent="0.25">
      <c r="C233" s="2"/>
      <c r="D233" s="15" t="str">
        <f t="shared" si="30"/>
        <v/>
      </c>
      <c r="E233" s="15" t="e">
        <f t="shared" si="23"/>
        <v>#N/A</v>
      </c>
      <c r="F233" s="15" t="str">
        <f t="shared" si="24"/>
        <v/>
      </c>
      <c r="G233" s="15" t="str">
        <f t="shared" si="25"/>
        <v/>
      </c>
      <c r="H233" s="15" t="str">
        <f t="shared" si="26"/>
        <v/>
      </c>
      <c r="I233" s="15" t="str">
        <f t="shared" si="27"/>
        <v/>
      </c>
      <c r="J233" s="15" t="e">
        <f t="shared" si="28"/>
        <v>#N/A</v>
      </c>
    </row>
    <row r="234" spans="3:10" x14ac:dyDescent="0.25">
      <c r="C234" s="2"/>
      <c r="D234" s="15" t="str">
        <f t="shared" si="30"/>
        <v/>
      </c>
      <c r="E234" s="15" t="e">
        <f t="shared" si="23"/>
        <v>#N/A</v>
      </c>
      <c r="F234" s="15" t="str">
        <f t="shared" si="24"/>
        <v/>
      </c>
      <c r="G234" s="15" t="str">
        <f t="shared" si="25"/>
        <v/>
      </c>
      <c r="H234" s="15" t="str">
        <f t="shared" si="26"/>
        <v/>
      </c>
      <c r="I234" s="15" t="str">
        <f t="shared" si="27"/>
        <v/>
      </c>
      <c r="J234" s="15" t="e">
        <f t="shared" si="28"/>
        <v>#N/A</v>
      </c>
    </row>
    <row r="235" spans="3:10" x14ac:dyDescent="0.25">
      <c r="C235" s="2"/>
      <c r="D235" s="15" t="str">
        <f t="shared" si="30"/>
        <v/>
      </c>
      <c r="E235" s="15" t="e">
        <f t="shared" si="23"/>
        <v>#N/A</v>
      </c>
      <c r="F235" s="15" t="str">
        <f t="shared" si="24"/>
        <v/>
      </c>
      <c r="G235" s="15" t="str">
        <f t="shared" si="25"/>
        <v/>
      </c>
      <c r="H235" s="15" t="str">
        <f t="shared" si="26"/>
        <v/>
      </c>
      <c r="I235" s="15" t="str">
        <f t="shared" si="27"/>
        <v/>
      </c>
      <c r="J235" s="15" t="e">
        <f t="shared" si="28"/>
        <v>#N/A</v>
      </c>
    </row>
    <row r="236" spans="3:10" x14ac:dyDescent="0.25">
      <c r="C236" s="2"/>
      <c r="D236" s="15" t="str">
        <f t="shared" si="30"/>
        <v/>
      </c>
      <c r="E236" s="15" t="e">
        <f t="shared" si="23"/>
        <v>#N/A</v>
      </c>
      <c r="F236" s="15" t="str">
        <f t="shared" si="24"/>
        <v/>
      </c>
      <c r="G236" s="15" t="str">
        <f t="shared" si="25"/>
        <v/>
      </c>
      <c r="H236" s="15" t="str">
        <f t="shared" si="26"/>
        <v/>
      </c>
      <c r="I236" s="15" t="str">
        <f t="shared" si="27"/>
        <v/>
      </c>
      <c r="J236" s="15" t="e">
        <f t="shared" si="28"/>
        <v>#N/A</v>
      </c>
    </row>
    <row r="237" spans="3:10" x14ac:dyDescent="0.25">
      <c r="C237" s="2"/>
      <c r="D237" s="15" t="str">
        <f t="shared" si="30"/>
        <v/>
      </c>
      <c r="E237" s="15" t="e">
        <f t="shared" si="23"/>
        <v>#N/A</v>
      </c>
      <c r="F237" s="15" t="str">
        <f t="shared" si="24"/>
        <v/>
      </c>
      <c r="G237" s="15" t="str">
        <f t="shared" si="25"/>
        <v/>
      </c>
      <c r="H237" s="15" t="str">
        <f t="shared" si="26"/>
        <v/>
      </c>
      <c r="I237" s="15" t="str">
        <f t="shared" si="27"/>
        <v/>
      </c>
      <c r="J237" s="15" t="e">
        <f t="shared" si="28"/>
        <v>#N/A</v>
      </c>
    </row>
    <row r="238" spans="3:10" x14ac:dyDescent="0.25">
      <c r="C238" s="2"/>
      <c r="D238" s="15" t="str">
        <f t="shared" si="30"/>
        <v/>
      </c>
      <c r="E238" s="15" t="e">
        <f t="shared" si="23"/>
        <v>#N/A</v>
      </c>
      <c r="F238" s="15" t="str">
        <f t="shared" si="24"/>
        <v/>
      </c>
      <c r="G238" s="15" t="str">
        <f t="shared" si="25"/>
        <v/>
      </c>
      <c r="H238" s="15" t="str">
        <f t="shared" si="26"/>
        <v/>
      </c>
      <c r="I238" s="15" t="str">
        <f t="shared" si="27"/>
        <v/>
      </c>
      <c r="J238" s="15" t="e">
        <f t="shared" si="28"/>
        <v>#N/A</v>
      </c>
    </row>
    <row r="239" spans="3:10" x14ac:dyDescent="0.25">
      <c r="C239" s="2"/>
      <c r="D239" s="15" t="str">
        <f t="shared" si="30"/>
        <v/>
      </c>
      <c r="E239" s="15" t="e">
        <f t="shared" si="23"/>
        <v>#N/A</v>
      </c>
      <c r="F239" s="15" t="str">
        <f t="shared" si="24"/>
        <v/>
      </c>
      <c r="G239" s="15" t="str">
        <f t="shared" si="25"/>
        <v/>
      </c>
      <c r="H239" s="15" t="str">
        <f t="shared" si="26"/>
        <v/>
      </c>
      <c r="I239" s="15" t="str">
        <f t="shared" si="27"/>
        <v/>
      </c>
      <c r="J239" s="15" t="e">
        <f t="shared" si="28"/>
        <v>#N/A</v>
      </c>
    </row>
    <row r="240" spans="3:10" x14ac:dyDescent="0.25">
      <c r="C240" s="2"/>
      <c r="D240" s="15" t="str">
        <f t="shared" si="30"/>
        <v/>
      </c>
      <c r="E240" s="15" t="e">
        <f t="shared" si="23"/>
        <v>#N/A</v>
      </c>
      <c r="F240" s="15" t="str">
        <f t="shared" si="24"/>
        <v/>
      </c>
      <c r="G240" s="15" t="str">
        <f t="shared" si="25"/>
        <v/>
      </c>
      <c r="H240" s="15" t="str">
        <f t="shared" si="26"/>
        <v/>
      </c>
      <c r="I240" s="15" t="str">
        <f t="shared" si="27"/>
        <v/>
      </c>
      <c r="J240" s="15" t="e">
        <f t="shared" si="28"/>
        <v>#N/A</v>
      </c>
    </row>
    <row r="241" spans="3:10" x14ac:dyDescent="0.25">
      <c r="C241" s="2"/>
      <c r="D241" s="15" t="str">
        <f t="shared" si="30"/>
        <v/>
      </c>
      <c r="E241" s="15" t="e">
        <f t="shared" si="23"/>
        <v>#N/A</v>
      </c>
      <c r="F241" s="15" t="str">
        <f t="shared" si="24"/>
        <v/>
      </c>
      <c r="G241" s="15" t="str">
        <f t="shared" si="25"/>
        <v/>
      </c>
      <c r="H241" s="15" t="str">
        <f t="shared" si="26"/>
        <v/>
      </c>
      <c r="I241" s="15" t="str">
        <f t="shared" si="27"/>
        <v/>
      </c>
      <c r="J241" s="15" t="e">
        <f t="shared" si="28"/>
        <v>#N/A</v>
      </c>
    </row>
    <row r="242" spans="3:10" x14ac:dyDescent="0.25">
      <c r="C242" s="2"/>
      <c r="D242" s="15" t="str">
        <f t="shared" si="30"/>
        <v/>
      </c>
      <c r="E242" s="15" t="e">
        <f t="shared" si="23"/>
        <v>#N/A</v>
      </c>
      <c r="F242" s="15" t="str">
        <f t="shared" si="24"/>
        <v/>
      </c>
      <c r="G242" s="15" t="str">
        <f t="shared" si="25"/>
        <v/>
      </c>
      <c r="H242" s="15" t="str">
        <f t="shared" si="26"/>
        <v/>
      </c>
      <c r="I242" s="15" t="str">
        <f t="shared" si="27"/>
        <v/>
      </c>
      <c r="J242" s="15" t="e">
        <f t="shared" si="28"/>
        <v>#N/A</v>
      </c>
    </row>
    <row r="243" spans="3:10" x14ac:dyDescent="0.25">
      <c r="C243" s="2"/>
      <c r="D243" s="15" t="str">
        <f t="shared" si="30"/>
        <v/>
      </c>
      <c r="E243" s="15" t="e">
        <f t="shared" si="23"/>
        <v>#N/A</v>
      </c>
      <c r="F243" s="15" t="str">
        <f t="shared" si="24"/>
        <v/>
      </c>
      <c r="G243" s="15" t="str">
        <f t="shared" si="25"/>
        <v/>
      </c>
      <c r="H243" s="15" t="str">
        <f t="shared" si="26"/>
        <v/>
      </c>
      <c r="I243" s="15" t="str">
        <f t="shared" si="27"/>
        <v/>
      </c>
      <c r="J243" s="15" t="e">
        <f t="shared" si="28"/>
        <v>#N/A</v>
      </c>
    </row>
    <row r="244" spans="3:10" x14ac:dyDescent="0.25">
      <c r="C244" s="2"/>
      <c r="D244" s="15" t="str">
        <f t="shared" si="30"/>
        <v/>
      </c>
      <c r="E244" s="15" t="e">
        <f t="shared" si="23"/>
        <v>#N/A</v>
      </c>
      <c r="F244" s="15" t="str">
        <f t="shared" si="24"/>
        <v/>
      </c>
      <c r="G244" s="15" t="str">
        <f t="shared" si="25"/>
        <v/>
      </c>
      <c r="H244" s="15" t="str">
        <f t="shared" si="26"/>
        <v/>
      </c>
      <c r="I244" s="15" t="str">
        <f t="shared" si="27"/>
        <v/>
      </c>
      <c r="J244" s="15" t="e">
        <f t="shared" si="28"/>
        <v>#N/A</v>
      </c>
    </row>
    <row r="245" spans="3:10" x14ac:dyDescent="0.25">
      <c r="C245" s="2"/>
      <c r="D245" s="15" t="str">
        <f t="shared" si="30"/>
        <v/>
      </c>
      <c r="E245" s="15" t="e">
        <f t="shared" si="23"/>
        <v>#N/A</v>
      </c>
      <c r="F245" s="15" t="str">
        <f t="shared" si="24"/>
        <v/>
      </c>
      <c r="G245" s="15" t="str">
        <f t="shared" si="25"/>
        <v/>
      </c>
      <c r="H245" s="15" t="str">
        <f t="shared" si="26"/>
        <v/>
      </c>
      <c r="I245" s="15" t="str">
        <f t="shared" si="27"/>
        <v/>
      </c>
      <c r="J245" s="15" t="e">
        <f t="shared" si="28"/>
        <v>#N/A</v>
      </c>
    </row>
    <row r="246" spans="3:10" x14ac:dyDescent="0.25">
      <c r="C246" s="2"/>
      <c r="D246" s="15" t="str">
        <f t="shared" si="30"/>
        <v/>
      </c>
      <c r="E246" s="15" t="e">
        <f t="shared" si="23"/>
        <v>#N/A</v>
      </c>
      <c r="F246" s="15" t="str">
        <f t="shared" si="24"/>
        <v/>
      </c>
      <c r="G246" s="15" t="str">
        <f t="shared" si="25"/>
        <v/>
      </c>
      <c r="H246" s="15" t="str">
        <f t="shared" si="26"/>
        <v/>
      </c>
      <c r="I246" s="15" t="str">
        <f t="shared" si="27"/>
        <v/>
      </c>
      <c r="J246" s="15" t="e">
        <f t="shared" si="28"/>
        <v>#N/A</v>
      </c>
    </row>
    <row r="247" spans="3:10" x14ac:dyDescent="0.25">
      <c r="C247" s="2"/>
      <c r="D247" s="15" t="str">
        <f t="shared" si="30"/>
        <v/>
      </c>
      <c r="E247" s="15" t="e">
        <f t="shared" si="23"/>
        <v>#N/A</v>
      </c>
      <c r="F247" s="15" t="str">
        <f t="shared" si="24"/>
        <v/>
      </c>
      <c r="G247" s="15" t="str">
        <f t="shared" si="25"/>
        <v/>
      </c>
      <c r="H247" s="15" t="str">
        <f t="shared" si="26"/>
        <v/>
      </c>
      <c r="I247" s="15" t="str">
        <f t="shared" si="27"/>
        <v/>
      </c>
      <c r="J247" s="15" t="e">
        <f t="shared" si="28"/>
        <v>#N/A</v>
      </c>
    </row>
    <row r="248" spans="3:10" x14ac:dyDescent="0.25">
      <c r="C248" s="2"/>
      <c r="D248" s="15" t="str">
        <f t="shared" si="30"/>
        <v/>
      </c>
      <c r="E248" s="15" t="e">
        <f t="shared" si="23"/>
        <v>#N/A</v>
      </c>
      <c r="F248" s="15" t="str">
        <f t="shared" si="24"/>
        <v/>
      </c>
      <c r="G248" s="15" t="str">
        <f t="shared" si="25"/>
        <v/>
      </c>
      <c r="H248" s="15" t="str">
        <f t="shared" si="26"/>
        <v/>
      </c>
      <c r="I248" s="15" t="str">
        <f t="shared" si="27"/>
        <v/>
      </c>
      <c r="J248" s="15" t="e">
        <f t="shared" si="28"/>
        <v>#N/A</v>
      </c>
    </row>
    <row r="249" spans="3:10" x14ac:dyDescent="0.25">
      <c r="C249" s="2"/>
      <c r="D249" s="15" t="str">
        <f t="shared" si="30"/>
        <v/>
      </c>
      <c r="E249" s="15" t="e">
        <f t="shared" si="23"/>
        <v>#N/A</v>
      </c>
      <c r="F249" s="15" t="str">
        <f t="shared" si="24"/>
        <v/>
      </c>
      <c r="G249" s="15" t="str">
        <f t="shared" si="25"/>
        <v/>
      </c>
      <c r="H249" s="15" t="str">
        <f t="shared" si="26"/>
        <v/>
      </c>
      <c r="I249" s="15" t="str">
        <f t="shared" si="27"/>
        <v/>
      </c>
      <c r="J249" s="15" t="e">
        <f t="shared" si="28"/>
        <v>#N/A</v>
      </c>
    </row>
    <row r="250" spans="3:10" x14ac:dyDescent="0.25">
      <c r="C250" s="2"/>
      <c r="D250" s="15" t="str">
        <f t="shared" si="30"/>
        <v/>
      </c>
      <c r="E250" s="15" t="e">
        <f t="shared" si="23"/>
        <v>#N/A</v>
      </c>
      <c r="F250" s="15" t="str">
        <f t="shared" si="24"/>
        <v/>
      </c>
      <c r="G250" s="15" t="str">
        <f t="shared" si="25"/>
        <v/>
      </c>
      <c r="H250" s="15" t="str">
        <f t="shared" si="26"/>
        <v/>
      </c>
      <c r="I250" s="15" t="str">
        <f t="shared" si="27"/>
        <v/>
      </c>
      <c r="J250" s="15" t="e">
        <f t="shared" si="28"/>
        <v>#N/A</v>
      </c>
    </row>
    <row r="251" spans="3:10" x14ac:dyDescent="0.25">
      <c r="C251" s="2"/>
      <c r="D251" s="15" t="str">
        <f t="shared" si="30"/>
        <v/>
      </c>
      <c r="E251" s="15" t="e">
        <f t="shared" si="23"/>
        <v>#N/A</v>
      </c>
      <c r="F251" s="15" t="str">
        <f t="shared" si="24"/>
        <v/>
      </c>
      <c r="G251" s="15" t="str">
        <f t="shared" si="25"/>
        <v/>
      </c>
      <c r="H251" s="15" t="str">
        <f t="shared" si="26"/>
        <v/>
      </c>
      <c r="I251" s="15" t="str">
        <f t="shared" si="27"/>
        <v/>
      </c>
      <c r="J251" s="15" t="e">
        <f t="shared" si="28"/>
        <v>#N/A</v>
      </c>
    </row>
    <row r="252" spans="3:10" x14ac:dyDescent="0.25">
      <c r="C252" s="2"/>
      <c r="D252" s="15" t="str">
        <f t="shared" si="30"/>
        <v/>
      </c>
      <c r="E252" s="15" t="e">
        <f t="shared" si="23"/>
        <v>#N/A</v>
      </c>
      <c r="F252" s="15" t="str">
        <f t="shared" si="24"/>
        <v/>
      </c>
      <c r="G252" s="15" t="str">
        <f t="shared" si="25"/>
        <v/>
      </c>
      <c r="H252" s="15" t="str">
        <f t="shared" si="26"/>
        <v/>
      </c>
      <c r="I252" s="15" t="str">
        <f t="shared" si="27"/>
        <v/>
      </c>
      <c r="J252" s="15" t="e">
        <f t="shared" si="28"/>
        <v>#N/A</v>
      </c>
    </row>
    <row r="253" spans="3:10" x14ac:dyDescent="0.25">
      <c r="C253" s="2"/>
      <c r="D253" s="15" t="str">
        <f t="shared" si="30"/>
        <v/>
      </c>
      <c r="E253" s="15" t="e">
        <f t="shared" si="23"/>
        <v>#N/A</v>
      </c>
      <c r="F253" s="15" t="str">
        <f t="shared" si="24"/>
        <v/>
      </c>
      <c r="G253" s="15" t="str">
        <f t="shared" si="25"/>
        <v/>
      </c>
      <c r="H253" s="15" t="str">
        <f t="shared" si="26"/>
        <v/>
      </c>
      <c r="I253" s="15" t="str">
        <f t="shared" si="27"/>
        <v/>
      </c>
      <c r="J253" s="15" t="e">
        <f t="shared" si="28"/>
        <v>#N/A</v>
      </c>
    </row>
    <row r="254" spans="3:10" x14ac:dyDescent="0.25">
      <c r="C254" s="2"/>
      <c r="D254" s="15" t="str">
        <f t="shared" si="30"/>
        <v/>
      </c>
      <c r="E254" s="15" t="e">
        <f t="shared" si="23"/>
        <v>#N/A</v>
      </c>
      <c r="F254" s="15" t="str">
        <f t="shared" si="24"/>
        <v/>
      </c>
      <c r="G254" s="15" t="str">
        <f t="shared" si="25"/>
        <v/>
      </c>
      <c r="H254" s="15" t="str">
        <f t="shared" si="26"/>
        <v/>
      </c>
      <c r="I254" s="15" t="str">
        <f t="shared" si="27"/>
        <v/>
      </c>
      <c r="J254" s="15" t="e">
        <f t="shared" si="28"/>
        <v>#N/A</v>
      </c>
    </row>
    <row r="255" spans="3:10" x14ac:dyDescent="0.25">
      <c r="C255" s="2"/>
      <c r="D255" s="15" t="str">
        <f t="shared" si="30"/>
        <v/>
      </c>
      <c r="E255" s="15" t="e">
        <f t="shared" si="23"/>
        <v>#N/A</v>
      </c>
      <c r="F255" s="15" t="str">
        <f t="shared" si="24"/>
        <v/>
      </c>
      <c r="G255" s="15" t="str">
        <f t="shared" si="25"/>
        <v/>
      </c>
      <c r="H255" s="15" t="str">
        <f t="shared" si="26"/>
        <v/>
      </c>
      <c r="I255" s="15" t="str">
        <f t="shared" si="27"/>
        <v/>
      </c>
      <c r="J255" s="15" t="e">
        <f t="shared" si="28"/>
        <v>#N/A</v>
      </c>
    </row>
    <row r="256" spans="3:10" x14ac:dyDescent="0.25">
      <c r="C256" s="2"/>
      <c r="D256" s="15" t="str">
        <f t="shared" si="30"/>
        <v/>
      </c>
      <c r="E256" s="15" t="e">
        <f t="shared" si="23"/>
        <v>#N/A</v>
      </c>
      <c r="F256" s="15" t="str">
        <f t="shared" si="24"/>
        <v/>
      </c>
      <c r="G256" s="15" t="str">
        <f t="shared" si="25"/>
        <v/>
      </c>
      <c r="H256" s="15" t="str">
        <f t="shared" si="26"/>
        <v/>
      </c>
      <c r="I256" s="15" t="str">
        <f t="shared" si="27"/>
        <v/>
      </c>
      <c r="J256" s="15" t="e">
        <f t="shared" si="28"/>
        <v>#N/A</v>
      </c>
    </row>
    <row r="257" spans="3:10" x14ac:dyDescent="0.25">
      <c r="C257" s="2"/>
      <c r="D257" s="15" t="str">
        <f t="shared" si="30"/>
        <v/>
      </c>
      <c r="E257" s="15" t="e">
        <f t="shared" si="23"/>
        <v>#N/A</v>
      </c>
      <c r="F257" s="15" t="str">
        <f t="shared" si="24"/>
        <v/>
      </c>
      <c r="G257" s="15" t="str">
        <f t="shared" si="25"/>
        <v/>
      </c>
      <c r="H257" s="15" t="str">
        <f t="shared" si="26"/>
        <v/>
      </c>
      <c r="I257" s="15" t="str">
        <f t="shared" si="27"/>
        <v/>
      </c>
      <c r="J257" s="15" t="e">
        <f t="shared" si="28"/>
        <v>#N/A</v>
      </c>
    </row>
    <row r="258" spans="3:10" x14ac:dyDescent="0.25">
      <c r="C258" s="2"/>
      <c r="D258" s="15" t="str">
        <f t="shared" si="30"/>
        <v/>
      </c>
      <c r="E258" s="15" t="e">
        <f t="shared" si="23"/>
        <v>#N/A</v>
      </c>
      <c r="F258" s="15" t="str">
        <f t="shared" si="24"/>
        <v/>
      </c>
      <c r="G258" s="15" t="str">
        <f t="shared" si="25"/>
        <v/>
      </c>
      <c r="H258" s="15" t="str">
        <f t="shared" si="26"/>
        <v/>
      </c>
      <c r="I258" s="15" t="str">
        <f t="shared" si="27"/>
        <v/>
      </c>
      <c r="J258" s="15" t="e">
        <f t="shared" si="28"/>
        <v>#N/A</v>
      </c>
    </row>
    <row r="259" spans="3:10" x14ac:dyDescent="0.25">
      <c r="C259" s="2"/>
      <c r="D259" s="15" t="str">
        <f t="shared" si="30"/>
        <v/>
      </c>
      <c r="E259" s="15" t="e">
        <f t="shared" ref="E259:E322" si="31">IF(ISBLANK(C259), NA(),SMALL(C$2:C$403,D259))</f>
        <v>#N/A</v>
      </c>
      <c r="F259" s="15" t="str">
        <f t="shared" ref="F259:F322" si="32">IF(ISBLANK(C259),"",NORMDIST(E259, $B$2, $B$3, TRUE))</f>
        <v/>
      </c>
      <c r="G259" s="15" t="str">
        <f t="shared" ref="G259:G322" si="33">IF(ISBLANK(C259), "", 1-F259)</f>
        <v/>
      </c>
      <c r="H259" s="15" t="str">
        <f t="shared" ref="H259:H322" si="34">IF(ISBLANK(C259),"",SMALL(G$2:G$403,D259))</f>
        <v/>
      </c>
      <c r="I259" s="15" t="str">
        <f t="shared" ref="I259:I322" si="35">IF(ISBLANK(C259),"",(2*D259-1)*(LN(F259)+LN(H259)))</f>
        <v/>
      </c>
      <c r="J259" s="15" t="e">
        <f t="shared" ref="J259:J322" si="36">IF(C259="",NA(),NORMSINV((D259-0.3)/($B$4+0.4)))</f>
        <v>#N/A</v>
      </c>
    </row>
    <row r="260" spans="3:10" x14ac:dyDescent="0.25">
      <c r="C260" s="2"/>
      <c r="D260" s="15" t="str">
        <f t="shared" si="30"/>
        <v/>
      </c>
      <c r="E260" s="15" t="e">
        <f t="shared" si="31"/>
        <v>#N/A</v>
      </c>
      <c r="F260" s="15" t="str">
        <f t="shared" si="32"/>
        <v/>
      </c>
      <c r="G260" s="15" t="str">
        <f t="shared" si="33"/>
        <v/>
      </c>
      <c r="H260" s="15" t="str">
        <f t="shared" si="34"/>
        <v/>
      </c>
      <c r="I260" s="15" t="str">
        <f t="shared" si="35"/>
        <v/>
      </c>
      <c r="J260" s="15" t="e">
        <f t="shared" si="36"/>
        <v>#N/A</v>
      </c>
    </row>
    <row r="261" spans="3:10" x14ac:dyDescent="0.25">
      <c r="C261" s="2"/>
      <c r="D261" s="15" t="str">
        <f t="shared" si="30"/>
        <v/>
      </c>
      <c r="E261" s="15" t="e">
        <f t="shared" si="31"/>
        <v>#N/A</v>
      </c>
      <c r="F261" s="15" t="str">
        <f t="shared" si="32"/>
        <v/>
      </c>
      <c r="G261" s="15" t="str">
        <f t="shared" si="33"/>
        <v/>
      </c>
      <c r="H261" s="15" t="str">
        <f t="shared" si="34"/>
        <v/>
      </c>
      <c r="I261" s="15" t="str">
        <f t="shared" si="35"/>
        <v/>
      </c>
      <c r="J261" s="15" t="e">
        <f t="shared" si="36"/>
        <v>#N/A</v>
      </c>
    </row>
    <row r="262" spans="3:10" x14ac:dyDescent="0.25">
      <c r="C262" s="2"/>
      <c r="D262" s="15" t="str">
        <f t="shared" si="30"/>
        <v/>
      </c>
      <c r="E262" s="15" t="e">
        <f t="shared" si="31"/>
        <v>#N/A</v>
      </c>
      <c r="F262" s="15" t="str">
        <f t="shared" si="32"/>
        <v/>
      </c>
      <c r="G262" s="15" t="str">
        <f t="shared" si="33"/>
        <v/>
      </c>
      <c r="H262" s="15" t="str">
        <f t="shared" si="34"/>
        <v/>
      </c>
      <c r="I262" s="15" t="str">
        <f t="shared" si="35"/>
        <v/>
      </c>
      <c r="J262" s="15" t="e">
        <f t="shared" si="36"/>
        <v>#N/A</v>
      </c>
    </row>
    <row r="263" spans="3:10" x14ac:dyDescent="0.25">
      <c r="C263" s="2"/>
      <c r="D263" s="15" t="str">
        <f t="shared" si="30"/>
        <v/>
      </c>
      <c r="E263" s="15" t="e">
        <f t="shared" si="31"/>
        <v>#N/A</v>
      </c>
      <c r="F263" s="15" t="str">
        <f t="shared" si="32"/>
        <v/>
      </c>
      <c r="G263" s="15" t="str">
        <f t="shared" si="33"/>
        <v/>
      </c>
      <c r="H263" s="15" t="str">
        <f t="shared" si="34"/>
        <v/>
      </c>
      <c r="I263" s="15" t="str">
        <f t="shared" si="35"/>
        <v/>
      </c>
      <c r="J263" s="15" t="e">
        <f t="shared" si="36"/>
        <v>#N/A</v>
      </c>
    </row>
    <row r="264" spans="3:10" x14ac:dyDescent="0.25">
      <c r="C264" s="2"/>
      <c r="D264" s="15" t="str">
        <f t="shared" si="30"/>
        <v/>
      </c>
      <c r="E264" s="15" t="e">
        <f t="shared" si="31"/>
        <v>#N/A</v>
      </c>
      <c r="F264" s="15" t="str">
        <f t="shared" si="32"/>
        <v/>
      </c>
      <c r="G264" s="15" t="str">
        <f t="shared" si="33"/>
        <v/>
      </c>
      <c r="H264" s="15" t="str">
        <f t="shared" si="34"/>
        <v/>
      </c>
      <c r="I264" s="15" t="str">
        <f t="shared" si="35"/>
        <v/>
      </c>
      <c r="J264" s="15" t="e">
        <f t="shared" si="36"/>
        <v>#N/A</v>
      </c>
    </row>
    <row r="265" spans="3:10" x14ac:dyDescent="0.25">
      <c r="C265" s="2"/>
      <c r="D265" s="15" t="str">
        <f t="shared" si="30"/>
        <v/>
      </c>
      <c r="E265" s="15" t="e">
        <f t="shared" si="31"/>
        <v>#N/A</v>
      </c>
      <c r="F265" s="15" t="str">
        <f t="shared" si="32"/>
        <v/>
      </c>
      <c r="G265" s="15" t="str">
        <f t="shared" si="33"/>
        <v/>
      </c>
      <c r="H265" s="15" t="str">
        <f t="shared" si="34"/>
        <v/>
      </c>
      <c r="I265" s="15" t="str">
        <f t="shared" si="35"/>
        <v/>
      </c>
      <c r="J265" s="15" t="e">
        <f t="shared" si="36"/>
        <v>#N/A</v>
      </c>
    </row>
    <row r="266" spans="3:10" x14ac:dyDescent="0.25">
      <c r="C266" s="2"/>
      <c r="D266" s="15" t="str">
        <f t="shared" ref="D266:D329" si="37">IF(ISBLANK(C266),"",D265+1)</f>
        <v/>
      </c>
      <c r="E266" s="15" t="e">
        <f t="shared" si="31"/>
        <v>#N/A</v>
      </c>
      <c r="F266" s="15" t="str">
        <f t="shared" si="32"/>
        <v/>
      </c>
      <c r="G266" s="15" t="str">
        <f t="shared" si="33"/>
        <v/>
      </c>
      <c r="H266" s="15" t="str">
        <f t="shared" si="34"/>
        <v/>
      </c>
      <c r="I266" s="15" t="str">
        <f t="shared" si="35"/>
        <v/>
      </c>
      <c r="J266" s="15" t="e">
        <f t="shared" si="36"/>
        <v>#N/A</v>
      </c>
    </row>
    <row r="267" spans="3:10" x14ac:dyDescent="0.25">
      <c r="C267" s="2"/>
      <c r="D267" s="15" t="str">
        <f t="shared" si="37"/>
        <v/>
      </c>
      <c r="E267" s="15" t="e">
        <f t="shared" si="31"/>
        <v>#N/A</v>
      </c>
      <c r="F267" s="15" t="str">
        <f t="shared" si="32"/>
        <v/>
      </c>
      <c r="G267" s="15" t="str">
        <f t="shared" si="33"/>
        <v/>
      </c>
      <c r="H267" s="15" t="str">
        <f t="shared" si="34"/>
        <v/>
      </c>
      <c r="I267" s="15" t="str">
        <f t="shared" si="35"/>
        <v/>
      </c>
      <c r="J267" s="15" t="e">
        <f t="shared" si="36"/>
        <v>#N/A</v>
      </c>
    </row>
    <row r="268" spans="3:10" x14ac:dyDescent="0.25">
      <c r="C268" s="2"/>
      <c r="D268" s="15" t="str">
        <f t="shared" si="37"/>
        <v/>
      </c>
      <c r="E268" s="15" t="e">
        <f t="shared" si="31"/>
        <v>#N/A</v>
      </c>
      <c r="F268" s="15" t="str">
        <f t="shared" si="32"/>
        <v/>
      </c>
      <c r="G268" s="15" t="str">
        <f t="shared" si="33"/>
        <v/>
      </c>
      <c r="H268" s="15" t="str">
        <f t="shared" si="34"/>
        <v/>
      </c>
      <c r="I268" s="15" t="str">
        <f t="shared" si="35"/>
        <v/>
      </c>
      <c r="J268" s="15" t="e">
        <f t="shared" si="36"/>
        <v>#N/A</v>
      </c>
    </row>
    <row r="269" spans="3:10" x14ac:dyDescent="0.25">
      <c r="C269" s="2"/>
      <c r="D269" s="15" t="str">
        <f t="shared" si="37"/>
        <v/>
      </c>
      <c r="E269" s="15" t="e">
        <f t="shared" si="31"/>
        <v>#N/A</v>
      </c>
      <c r="F269" s="15" t="str">
        <f t="shared" si="32"/>
        <v/>
      </c>
      <c r="G269" s="15" t="str">
        <f t="shared" si="33"/>
        <v/>
      </c>
      <c r="H269" s="15" t="str">
        <f t="shared" si="34"/>
        <v/>
      </c>
      <c r="I269" s="15" t="str">
        <f t="shared" si="35"/>
        <v/>
      </c>
      <c r="J269" s="15" t="e">
        <f t="shared" si="36"/>
        <v>#N/A</v>
      </c>
    </row>
    <row r="270" spans="3:10" x14ac:dyDescent="0.25">
      <c r="C270" s="2"/>
      <c r="D270" s="15" t="str">
        <f t="shared" si="37"/>
        <v/>
      </c>
      <c r="E270" s="15" t="e">
        <f t="shared" si="31"/>
        <v>#N/A</v>
      </c>
      <c r="F270" s="15" t="str">
        <f t="shared" si="32"/>
        <v/>
      </c>
      <c r="G270" s="15" t="str">
        <f t="shared" si="33"/>
        <v/>
      </c>
      <c r="H270" s="15" t="str">
        <f t="shared" si="34"/>
        <v/>
      </c>
      <c r="I270" s="15" t="str">
        <f t="shared" si="35"/>
        <v/>
      </c>
      <c r="J270" s="15" t="e">
        <f t="shared" si="36"/>
        <v>#N/A</v>
      </c>
    </row>
    <row r="271" spans="3:10" x14ac:dyDescent="0.25">
      <c r="C271" s="2"/>
      <c r="D271" s="15" t="str">
        <f t="shared" si="37"/>
        <v/>
      </c>
      <c r="E271" s="15" t="e">
        <f t="shared" si="31"/>
        <v>#N/A</v>
      </c>
      <c r="F271" s="15" t="str">
        <f t="shared" si="32"/>
        <v/>
      </c>
      <c r="G271" s="15" t="str">
        <f t="shared" si="33"/>
        <v/>
      </c>
      <c r="H271" s="15" t="str">
        <f t="shared" si="34"/>
        <v/>
      </c>
      <c r="I271" s="15" t="str">
        <f t="shared" si="35"/>
        <v/>
      </c>
      <c r="J271" s="15" t="e">
        <f t="shared" si="36"/>
        <v>#N/A</v>
      </c>
    </row>
    <row r="272" spans="3:10" x14ac:dyDescent="0.25">
      <c r="C272" s="2"/>
      <c r="D272" s="15" t="str">
        <f t="shared" si="37"/>
        <v/>
      </c>
      <c r="E272" s="15" t="e">
        <f t="shared" si="31"/>
        <v>#N/A</v>
      </c>
      <c r="F272" s="15" t="str">
        <f t="shared" si="32"/>
        <v/>
      </c>
      <c r="G272" s="15" t="str">
        <f t="shared" si="33"/>
        <v/>
      </c>
      <c r="H272" s="15" t="str">
        <f t="shared" si="34"/>
        <v/>
      </c>
      <c r="I272" s="15" t="str">
        <f t="shared" si="35"/>
        <v/>
      </c>
      <c r="J272" s="15" t="e">
        <f t="shared" si="36"/>
        <v>#N/A</v>
      </c>
    </row>
    <row r="273" spans="3:10" x14ac:dyDescent="0.25">
      <c r="C273" s="2"/>
      <c r="D273" s="15" t="str">
        <f t="shared" si="37"/>
        <v/>
      </c>
      <c r="E273" s="15" t="e">
        <f t="shared" si="31"/>
        <v>#N/A</v>
      </c>
      <c r="F273" s="15" t="str">
        <f t="shared" si="32"/>
        <v/>
      </c>
      <c r="G273" s="15" t="str">
        <f t="shared" si="33"/>
        <v/>
      </c>
      <c r="H273" s="15" t="str">
        <f t="shared" si="34"/>
        <v/>
      </c>
      <c r="I273" s="15" t="str">
        <f t="shared" si="35"/>
        <v/>
      </c>
      <c r="J273" s="15" t="e">
        <f t="shared" si="36"/>
        <v>#N/A</v>
      </c>
    </row>
    <row r="274" spans="3:10" x14ac:dyDescent="0.25">
      <c r="C274" s="2"/>
      <c r="D274" s="15" t="str">
        <f t="shared" si="37"/>
        <v/>
      </c>
      <c r="E274" s="15" t="e">
        <f t="shared" si="31"/>
        <v>#N/A</v>
      </c>
      <c r="F274" s="15" t="str">
        <f t="shared" si="32"/>
        <v/>
      </c>
      <c r="G274" s="15" t="str">
        <f t="shared" si="33"/>
        <v/>
      </c>
      <c r="H274" s="15" t="str">
        <f t="shared" si="34"/>
        <v/>
      </c>
      <c r="I274" s="15" t="str">
        <f t="shared" si="35"/>
        <v/>
      </c>
      <c r="J274" s="15" t="e">
        <f t="shared" si="36"/>
        <v>#N/A</v>
      </c>
    </row>
    <row r="275" spans="3:10" x14ac:dyDescent="0.25">
      <c r="C275" s="2"/>
      <c r="D275" s="15" t="str">
        <f t="shared" si="37"/>
        <v/>
      </c>
      <c r="E275" s="15" t="e">
        <f t="shared" si="31"/>
        <v>#N/A</v>
      </c>
      <c r="F275" s="15" t="str">
        <f t="shared" si="32"/>
        <v/>
      </c>
      <c r="G275" s="15" t="str">
        <f t="shared" si="33"/>
        <v/>
      </c>
      <c r="H275" s="15" t="str">
        <f t="shared" si="34"/>
        <v/>
      </c>
      <c r="I275" s="15" t="str">
        <f t="shared" si="35"/>
        <v/>
      </c>
      <c r="J275" s="15" t="e">
        <f t="shared" si="36"/>
        <v>#N/A</v>
      </c>
    </row>
    <row r="276" spans="3:10" x14ac:dyDescent="0.25">
      <c r="C276" s="2"/>
      <c r="D276" s="15" t="str">
        <f t="shared" si="37"/>
        <v/>
      </c>
      <c r="E276" s="15" t="e">
        <f t="shared" si="31"/>
        <v>#N/A</v>
      </c>
      <c r="F276" s="15" t="str">
        <f t="shared" si="32"/>
        <v/>
      </c>
      <c r="G276" s="15" t="str">
        <f t="shared" si="33"/>
        <v/>
      </c>
      <c r="H276" s="15" t="str">
        <f t="shared" si="34"/>
        <v/>
      </c>
      <c r="I276" s="15" t="str">
        <f t="shared" si="35"/>
        <v/>
      </c>
      <c r="J276" s="15" t="e">
        <f t="shared" si="36"/>
        <v>#N/A</v>
      </c>
    </row>
    <row r="277" spans="3:10" x14ac:dyDescent="0.25">
      <c r="C277" s="2"/>
      <c r="D277" s="15" t="str">
        <f t="shared" si="37"/>
        <v/>
      </c>
      <c r="E277" s="15" t="e">
        <f t="shared" si="31"/>
        <v>#N/A</v>
      </c>
      <c r="F277" s="15" t="str">
        <f t="shared" si="32"/>
        <v/>
      </c>
      <c r="G277" s="15" t="str">
        <f t="shared" si="33"/>
        <v/>
      </c>
      <c r="H277" s="15" t="str">
        <f t="shared" si="34"/>
        <v/>
      </c>
      <c r="I277" s="15" t="str">
        <f t="shared" si="35"/>
        <v/>
      </c>
      <c r="J277" s="15" t="e">
        <f t="shared" si="36"/>
        <v>#N/A</v>
      </c>
    </row>
    <row r="278" spans="3:10" x14ac:dyDescent="0.25">
      <c r="C278" s="2"/>
      <c r="D278" s="15" t="str">
        <f t="shared" si="37"/>
        <v/>
      </c>
      <c r="E278" s="15" t="e">
        <f t="shared" si="31"/>
        <v>#N/A</v>
      </c>
      <c r="F278" s="15" t="str">
        <f t="shared" si="32"/>
        <v/>
      </c>
      <c r="G278" s="15" t="str">
        <f t="shared" si="33"/>
        <v/>
      </c>
      <c r="H278" s="15" t="str">
        <f t="shared" si="34"/>
        <v/>
      </c>
      <c r="I278" s="15" t="str">
        <f t="shared" si="35"/>
        <v/>
      </c>
      <c r="J278" s="15" t="e">
        <f t="shared" si="36"/>
        <v>#N/A</v>
      </c>
    </row>
    <row r="279" spans="3:10" x14ac:dyDescent="0.25">
      <c r="C279" s="2"/>
      <c r="D279" s="15" t="str">
        <f t="shared" si="37"/>
        <v/>
      </c>
      <c r="E279" s="15" t="e">
        <f t="shared" si="31"/>
        <v>#N/A</v>
      </c>
      <c r="F279" s="15" t="str">
        <f t="shared" si="32"/>
        <v/>
      </c>
      <c r="G279" s="15" t="str">
        <f t="shared" si="33"/>
        <v/>
      </c>
      <c r="H279" s="15" t="str">
        <f t="shared" si="34"/>
        <v/>
      </c>
      <c r="I279" s="15" t="str">
        <f t="shared" si="35"/>
        <v/>
      </c>
      <c r="J279" s="15" t="e">
        <f t="shared" si="36"/>
        <v>#N/A</v>
      </c>
    </row>
    <row r="280" spans="3:10" x14ac:dyDescent="0.25">
      <c r="C280" s="2"/>
      <c r="D280" s="15" t="str">
        <f t="shared" si="37"/>
        <v/>
      </c>
      <c r="E280" s="15" t="e">
        <f t="shared" si="31"/>
        <v>#N/A</v>
      </c>
      <c r="F280" s="15" t="str">
        <f t="shared" si="32"/>
        <v/>
      </c>
      <c r="G280" s="15" t="str">
        <f t="shared" si="33"/>
        <v/>
      </c>
      <c r="H280" s="15" t="str">
        <f t="shared" si="34"/>
        <v/>
      </c>
      <c r="I280" s="15" t="str">
        <f t="shared" si="35"/>
        <v/>
      </c>
      <c r="J280" s="15" t="e">
        <f t="shared" si="36"/>
        <v>#N/A</v>
      </c>
    </row>
    <row r="281" spans="3:10" x14ac:dyDescent="0.25">
      <c r="C281" s="2"/>
      <c r="D281" s="15" t="str">
        <f t="shared" si="37"/>
        <v/>
      </c>
      <c r="E281" s="15" t="e">
        <f t="shared" si="31"/>
        <v>#N/A</v>
      </c>
      <c r="F281" s="15" t="str">
        <f t="shared" si="32"/>
        <v/>
      </c>
      <c r="G281" s="15" t="str">
        <f t="shared" si="33"/>
        <v/>
      </c>
      <c r="H281" s="15" t="str">
        <f t="shared" si="34"/>
        <v/>
      </c>
      <c r="I281" s="15" t="str">
        <f t="shared" si="35"/>
        <v/>
      </c>
      <c r="J281" s="15" t="e">
        <f t="shared" si="36"/>
        <v>#N/A</v>
      </c>
    </row>
    <row r="282" spans="3:10" x14ac:dyDescent="0.25">
      <c r="C282" s="2"/>
      <c r="D282" s="15" t="str">
        <f t="shared" si="37"/>
        <v/>
      </c>
      <c r="E282" s="15" t="e">
        <f t="shared" si="31"/>
        <v>#N/A</v>
      </c>
      <c r="F282" s="15" t="str">
        <f t="shared" si="32"/>
        <v/>
      </c>
      <c r="G282" s="15" t="str">
        <f t="shared" si="33"/>
        <v/>
      </c>
      <c r="H282" s="15" t="str">
        <f t="shared" si="34"/>
        <v/>
      </c>
      <c r="I282" s="15" t="str">
        <f t="shared" si="35"/>
        <v/>
      </c>
      <c r="J282" s="15" t="e">
        <f t="shared" si="36"/>
        <v>#N/A</v>
      </c>
    </row>
    <row r="283" spans="3:10" x14ac:dyDescent="0.25">
      <c r="C283" s="2"/>
      <c r="D283" s="15" t="str">
        <f t="shared" si="37"/>
        <v/>
      </c>
      <c r="E283" s="15" t="e">
        <f t="shared" si="31"/>
        <v>#N/A</v>
      </c>
      <c r="F283" s="15" t="str">
        <f t="shared" si="32"/>
        <v/>
      </c>
      <c r="G283" s="15" t="str">
        <f t="shared" si="33"/>
        <v/>
      </c>
      <c r="H283" s="15" t="str">
        <f t="shared" si="34"/>
        <v/>
      </c>
      <c r="I283" s="15" t="str">
        <f t="shared" si="35"/>
        <v/>
      </c>
      <c r="J283" s="15" t="e">
        <f t="shared" si="36"/>
        <v>#N/A</v>
      </c>
    </row>
    <row r="284" spans="3:10" x14ac:dyDescent="0.25">
      <c r="C284" s="2"/>
      <c r="D284" s="15" t="str">
        <f t="shared" si="37"/>
        <v/>
      </c>
      <c r="E284" s="15" t="e">
        <f t="shared" si="31"/>
        <v>#N/A</v>
      </c>
      <c r="F284" s="15" t="str">
        <f t="shared" si="32"/>
        <v/>
      </c>
      <c r="G284" s="15" t="str">
        <f t="shared" si="33"/>
        <v/>
      </c>
      <c r="H284" s="15" t="str">
        <f t="shared" si="34"/>
        <v/>
      </c>
      <c r="I284" s="15" t="str">
        <f t="shared" si="35"/>
        <v/>
      </c>
      <c r="J284" s="15" t="e">
        <f t="shared" si="36"/>
        <v>#N/A</v>
      </c>
    </row>
    <row r="285" spans="3:10" x14ac:dyDescent="0.25">
      <c r="C285" s="2"/>
      <c r="D285" s="15" t="str">
        <f t="shared" si="37"/>
        <v/>
      </c>
      <c r="E285" s="15" t="e">
        <f t="shared" si="31"/>
        <v>#N/A</v>
      </c>
      <c r="F285" s="15" t="str">
        <f t="shared" si="32"/>
        <v/>
      </c>
      <c r="G285" s="15" t="str">
        <f t="shared" si="33"/>
        <v/>
      </c>
      <c r="H285" s="15" t="str">
        <f t="shared" si="34"/>
        <v/>
      </c>
      <c r="I285" s="15" t="str">
        <f t="shared" si="35"/>
        <v/>
      </c>
      <c r="J285" s="15" t="e">
        <f t="shared" si="36"/>
        <v>#N/A</v>
      </c>
    </row>
    <row r="286" spans="3:10" x14ac:dyDescent="0.25">
      <c r="C286" s="2"/>
      <c r="D286" s="15" t="str">
        <f t="shared" si="37"/>
        <v/>
      </c>
      <c r="E286" s="15" t="e">
        <f t="shared" si="31"/>
        <v>#N/A</v>
      </c>
      <c r="F286" s="15" t="str">
        <f t="shared" si="32"/>
        <v/>
      </c>
      <c r="G286" s="15" t="str">
        <f t="shared" si="33"/>
        <v/>
      </c>
      <c r="H286" s="15" t="str">
        <f t="shared" si="34"/>
        <v/>
      </c>
      <c r="I286" s="15" t="str">
        <f t="shared" si="35"/>
        <v/>
      </c>
      <c r="J286" s="15" t="e">
        <f t="shared" si="36"/>
        <v>#N/A</v>
      </c>
    </row>
    <row r="287" spans="3:10" x14ac:dyDescent="0.25">
      <c r="C287" s="2"/>
      <c r="D287" s="15" t="str">
        <f t="shared" si="37"/>
        <v/>
      </c>
      <c r="E287" s="15" t="e">
        <f t="shared" si="31"/>
        <v>#N/A</v>
      </c>
      <c r="F287" s="15" t="str">
        <f t="shared" si="32"/>
        <v/>
      </c>
      <c r="G287" s="15" t="str">
        <f t="shared" si="33"/>
        <v/>
      </c>
      <c r="H287" s="15" t="str">
        <f t="shared" si="34"/>
        <v/>
      </c>
      <c r="I287" s="15" t="str">
        <f t="shared" si="35"/>
        <v/>
      </c>
      <c r="J287" s="15" t="e">
        <f t="shared" si="36"/>
        <v>#N/A</v>
      </c>
    </row>
    <row r="288" spans="3:10" x14ac:dyDescent="0.25">
      <c r="C288" s="2"/>
      <c r="D288" s="15" t="str">
        <f t="shared" si="37"/>
        <v/>
      </c>
      <c r="E288" s="15" t="e">
        <f t="shared" si="31"/>
        <v>#N/A</v>
      </c>
      <c r="F288" s="15" t="str">
        <f t="shared" si="32"/>
        <v/>
      </c>
      <c r="G288" s="15" t="str">
        <f t="shared" si="33"/>
        <v/>
      </c>
      <c r="H288" s="15" t="str">
        <f t="shared" si="34"/>
        <v/>
      </c>
      <c r="I288" s="15" t="str">
        <f t="shared" si="35"/>
        <v/>
      </c>
      <c r="J288" s="15" t="e">
        <f t="shared" si="36"/>
        <v>#N/A</v>
      </c>
    </row>
    <row r="289" spans="3:10" x14ac:dyDescent="0.25">
      <c r="C289" s="2"/>
      <c r="D289" s="15" t="str">
        <f t="shared" si="37"/>
        <v/>
      </c>
      <c r="E289" s="15" t="e">
        <f t="shared" si="31"/>
        <v>#N/A</v>
      </c>
      <c r="F289" s="15" t="str">
        <f t="shared" si="32"/>
        <v/>
      </c>
      <c r="G289" s="15" t="str">
        <f t="shared" si="33"/>
        <v/>
      </c>
      <c r="H289" s="15" t="str">
        <f t="shared" si="34"/>
        <v/>
      </c>
      <c r="I289" s="15" t="str">
        <f t="shared" si="35"/>
        <v/>
      </c>
      <c r="J289" s="15" t="e">
        <f t="shared" si="36"/>
        <v>#N/A</v>
      </c>
    </row>
    <row r="290" spans="3:10" x14ac:dyDescent="0.25">
      <c r="C290" s="2"/>
      <c r="D290" s="15" t="str">
        <f t="shared" si="37"/>
        <v/>
      </c>
      <c r="E290" s="15" t="e">
        <f t="shared" si="31"/>
        <v>#N/A</v>
      </c>
      <c r="F290" s="15" t="str">
        <f t="shared" si="32"/>
        <v/>
      </c>
      <c r="G290" s="15" t="str">
        <f t="shared" si="33"/>
        <v/>
      </c>
      <c r="H290" s="15" t="str">
        <f t="shared" si="34"/>
        <v/>
      </c>
      <c r="I290" s="15" t="str">
        <f t="shared" si="35"/>
        <v/>
      </c>
      <c r="J290" s="15" t="e">
        <f t="shared" si="36"/>
        <v>#N/A</v>
      </c>
    </row>
    <row r="291" spans="3:10" x14ac:dyDescent="0.25">
      <c r="C291" s="2"/>
      <c r="D291" s="15" t="str">
        <f t="shared" si="37"/>
        <v/>
      </c>
      <c r="E291" s="15" t="e">
        <f t="shared" si="31"/>
        <v>#N/A</v>
      </c>
      <c r="F291" s="15" t="str">
        <f t="shared" si="32"/>
        <v/>
      </c>
      <c r="G291" s="15" t="str">
        <f t="shared" si="33"/>
        <v/>
      </c>
      <c r="H291" s="15" t="str">
        <f t="shared" si="34"/>
        <v/>
      </c>
      <c r="I291" s="15" t="str">
        <f t="shared" si="35"/>
        <v/>
      </c>
      <c r="J291" s="15" t="e">
        <f t="shared" si="36"/>
        <v>#N/A</v>
      </c>
    </row>
    <row r="292" spans="3:10" x14ac:dyDescent="0.25">
      <c r="C292" s="2"/>
      <c r="D292" s="15" t="str">
        <f t="shared" si="37"/>
        <v/>
      </c>
      <c r="E292" s="15" t="e">
        <f t="shared" si="31"/>
        <v>#N/A</v>
      </c>
      <c r="F292" s="15" t="str">
        <f t="shared" si="32"/>
        <v/>
      </c>
      <c r="G292" s="15" t="str">
        <f t="shared" si="33"/>
        <v/>
      </c>
      <c r="H292" s="15" t="str">
        <f t="shared" si="34"/>
        <v/>
      </c>
      <c r="I292" s="15" t="str">
        <f t="shared" si="35"/>
        <v/>
      </c>
      <c r="J292" s="15" t="e">
        <f t="shared" si="36"/>
        <v>#N/A</v>
      </c>
    </row>
    <row r="293" spans="3:10" x14ac:dyDescent="0.25">
      <c r="C293" s="2"/>
      <c r="D293" s="15" t="str">
        <f t="shared" si="37"/>
        <v/>
      </c>
      <c r="E293" s="15" t="e">
        <f t="shared" si="31"/>
        <v>#N/A</v>
      </c>
      <c r="F293" s="15" t="str">
        <f t="shared" si="32"/>
        <v/>
      </c>
      <c r="G293" s="15" t="str">
        <f t="shared" si="33"/>
        <v/>
      </c>
      <c r="H293" s="15" t="str">
        <f t="shared" si="34"/>
        <v/>
      </c>
      <c r="I293" s="15" t="str">
        <f t="shared" si="35"/>
        <v/>
      </c>
      <c r="J293" s="15" t="e">
        <f t="shared" si="36"/>
        <v>#N/A</v>
      </c>
    </row>
    <row r="294" spans="3:10" x14ac:dyDescent="0.25">
      <c r="C294" s="2"/>
      <c r="D294" s="15" t="str">
        <f t="shared" si="37"/>
        <v/>
      </c>
      <c r="E294" s="15" t="e">
        <f t="shared" si="31"/>
        <v>#N/A</v>
      </c>
      <c r="F294" s="15" t="str">
        <f t="shared" si="32"/>
        <v/>
      </c>
      <c r="G294" s="15" t="str">
        <f t="shared" si="33"/>
        <v/>
      </c>
      <c r="H294" s="15" t="str">
        <f t="shared" si="34"/>
        <v/>
      </c>
      <c r="I294" s="15" t="str">
        <f t="shared" si="35"/>
        <v/>
      </c>
      <c r="J294" s="15" t="e">
        <f t="shared" si="36"/>
        <v>#N/A</v>
      </c>
    </row>
    <row r="295" spans="3:10" x14ac:dyDescent="0.25">
      <c r="C295" s="2"/>
      <c r="D295" s="15" t="str">
        <f t="shared" si="37"/>
        <v/>
      </c>
      <c r="E295" s="15" t="e">
        <f t="shared" si="31"/>
        <v>#N/A</v>
      </c>
      <c r="F295" s="15" t="str">
        <f t="shared" si="32"/>
        <v/>
      </c>
      <c r="G295" s="15" t="str">
        <f t="shared" si="33"/>
        <v/>
      </c>
      <c r="H295" s="15" t="str">
        <f t="shared" si="34"/>
        <v/>
      </c>
      <c r="I295" s="15" t="str">
        <f t="shared" si="35"/>
        <v/>
      </c>
      <c r="J295" s="15" t="e">
        <f t="shared" si="36"/>
        <v>#N/A</v>
      </c>
    </row>
    <row r="296" spans="3:10" x14ac:dyDescent="0.25">
      <c r="C296" s="2"/>
      <c r="D296" s="15" t="str">
        <f t="shared" si="37"/>
        <v/>
      </c>
      <c r="E296" s="15" t="e">
        <f t="shared" si="31"/>
        <v>#N/A</v>
      </c>
      <c r="F296" s="15" t="str">
        <f t="shared" si="32"/>
        <v/>
      </c>
      <c r="G296" s="15" t="str">
        <f t="shared" si="33"/>
        <v/>
      </c>
      <c r="H296" s="15" t="str">
        <f t="shared" si="34"/>
        <v/>
      </c>
      <c r="I296" s="15" t="str">
        <f t="shared" si="35"/>
        <v/>
      </c>
      <c r="J296" s="15" t="e">
        <f t="shared" si="36"/>
        <v>#N/A</v>
      </c>
    </row>
    <row r="297" spans="3:10" x14ac:dyDescent="0.25">
      <c r="C297" s="2"/>
      <c r="D297" s="15" t="str">
        <f t="shared" si="37"/>
        <v/>
      </c>
      <c r="E297" s="15" t="e">
        <f t="shared" si="31"/>
        <v>#N/A</v>
      </c>
      <c r="F297" s="15" t="str">
        <f t="shared" si="32"/>
        <v/>
      </c>
      <c r="G297" s="15" t="str">
        <f t="shared" si="33"/>
        <v/>
      </c>
      <c r="H297" s="15" t="str">
        <f t="shared" si="34"/>
        <v/>
      </c>
      <c r="I297" s="15" t="str">
        <f t="shared" si="35"/>
        <v/>
      </c>
      <c r="J297" s="15" t="e">
        <f t="shared" si="36"/>
        <v>#N/A</v>
      </c>
    </row>
    <row r="298" spans="3:10" x14ac:dyDescent="0.25">
      <c r="C298" s="2"/>
      <c r="D298" s="15" t="str">
        <f t="shared" si="37"/>
        <v/>
      </c>
      <c r="E298" s="15" t="e">
        <f t="shared" si="31"/>
        <v>#N/A</v>
      </c>
      <c r="F298" s="15" t="str">
        <f t="shared" si="32"/>
        <v/>
      </c>
      <c r="G298" s="15" t="str">
        <f t="shared" si="33"/>
        <v/>
      </c>
      <c r="H298" s="15" t="str">
        <f t="shared" si="34"/>
        <v/>
      </c>
      <c r="I298" s="15" t="str">
        <f t="shared" si="35"/>
        <v/>
      </c>
      <c r="J298" s="15" t="e">
        <f t="shared" si="36"/>
        <v>#N/A</v>
      </c>
    </row>
    <row r="299" spans="3:10" x14ac:dyDescent="0.25">
      <c r="C299" s="2"/>
      <c r="D299" s="15" t="str">
        <f t="shared" si="37"/>
        <v/>
      </c>
      <c r="E299" s="15" t="e">
        <f t="shared" si="31"/>
        <v>#N/A</v>
      </c>
      <c r="F299" s="15" t="str">
        <f t="shared" si="32"/>
        <v/>
      </c>
      <c r="G299" s="15" t="str">
        <f t="shared" si="33"/>
        <v/>
      </c>
      <c r="H299" s="15" t="str">
        <f t="shared" si="34"/>
        <v/>
      </c>
      <c r="I299" s="15" t="str">
        <f t="shared" si="35"/>
        <v/>
      </c>
      <c r="J299" s="15" t="e">
        <f t="shared" si="36"/>
        <v>#N/A</v>
      </c>
    </row>
    <row r="300" spans="3:10" x14ac:dyDescent="0.25">
      <c r="C300" s="2"/>
      <c r="D300" s="15" t="str">
        <f t="shared" si="37"/>
        <v/>
      </c>
      <c r="E300" s="15" t="e">
        <f t="shared" si="31"/>
        <v>#N/A</v>
      </c>
      <c r="F300" s="15" t="str">
        <f t="shared" si="32"/>
        <v/>
      </c>
      <c r="G300" s="15" t="str">
        <f t="shared" si="33"/>
        <v/>
      </c>
      <c r="H300" s="15" t="str">
        <f t="shared" si="34"/>
        <v/>
      </c>
      <c r="I300" s="15" t="str">
        <f t="shared" si="35"/>
        <v/>
      </c>
      <c r="J300" s="15" t="e">
        <f t="shared" si="36"/>
        <v>#N/A</v>
      </c>
    </row>
    <row r="301" spans="3:10" x14ac:dyDescent="0.25">
      <c r="C301" s="2"/>
      <c r="D301" s="15" t="str">
        <f t="shared" si="37"/>
        <v/>
      </c>
      <c r="E301" s="15" t="e">
        <f t="shared" si="31"/>
        <v>#N/A</v>
      </c>
      <c r="F301" s="15" t="str">
        <f t="shared" si="32"/>
        <v/>
      </c>
      <c r="G301" s="15" t="str">
        <f t="shared" si="33"/>
        <v/>
      </c>
      <c r="H301" s="15" t="str">
        <f t="shared" si="34"/>
        <v/>
      </c>
      <c r="I301" s="15" t="str">
        <f t="shared" si="35"/>
        <v/>
      </c>
      <c r="J301" s="15" t="e">
        <f t="shared" si="36"/>
        <v>#N/A</v>
      </c>
    </row>
    <row r="302" spans="3:10" x14ac:dyDescent="0.25">
      <c r="C302" s="2"/>
      <c r="D302" s="15" t="str">
        <f t="shared" si="37"/>
        <v/>
      </c>
      <c r="E302" s="15" t="e">
        <f t="shared" si="31"/>
        <v>#N/A</v>
      </c>
      <c r="F302" s="15" t="str">
        <f t="shared" si="32"/>
        <v/>
      </c>
      <c r="G302" s="15" t="str">
        <f t="shared" si="33"/>
        <v/>
      </c>
      <c r="H302" s="15" t="str">
        <f t="shared" si="34"/>
        <v/>
      </c>
      <c r="I302" s="15" t="str">
        <f t="shared" si="35"/>
        <v/>
      </c>
      <c r="J302" s="15" t="e">
        <f t="shared" si="36"/>
        <v>#N/A</v>
      </c>
    </row>
    <row r="303" spans="3:10" x14ac:dyDescent="0.25">
      <c r="C303" s="2"/>
      <c r="D303" s="15" t="str">
        <f t="shared" si="37"/>
        <v/>
      </c>
      <c r="E303" s="15" t="e">
        <f t="shared" si="31"/>
        <v>#N/A</v>
      </c>
      <c r="F303" s="15" t="str">
        <f t="shared" si="32"/>
        <v/>
      </c>
      <c r="G303" s="15" t="str">
        <f t="shared" si="33"/>
        <v/>
      </c>
      <c r="H303" s="15" t="str">
        <f t="shared" si="34"/>
        <v/>
      </c>
      <c r="I303" s="15" t="str">
        <f t="shared" si="35"/>
        <v/>
      </c>
      <c r="J303" s="15" t="e">
        <f t="shared" si="36"/>
        <v>#N/A</v>
      </c>
    </row>
    <row r="304" spans="3:10" x14ac:dyDescent="0.25">
      <c r="C304" s="2"/>
      <c r="D304" s="15" t="str">
        <f t="shared" si="37"/>
        <v/>
      </c>
      <c r="E304" s="15" t="e">
        <f t="shared" si="31"/>
        <v>#N/A</v>
      </c>
      <c r="F304" s="15" t="str">
        <f t="shared" si="32"/>
        <v/>
      </c>
      <c r="G304" s="15" t="str">
        <f t="shared" si="33"/>
        <v/>
      </c>
      <c r="H304" s="15" t="str">
        <f t="shared" si="34"/>
        <v/>
      </c>
      <c r="I304" s="15" t="str">
        <f t="shared" si="35"/>
        <v/>
      </c>
      <c r="J304" s="15" t="e">
        <f t="shared" si="36"/>
        <v>#N/A</v>
      </c>
    </row>
    <row r="305" spans="3:10" x14ac:dyDescent="0.25">
      <c r="C305" s="2"/>
      <c r="D305" s="15" t="str">
        <f t="shared" si="37"/>
        <v/>
      </c>
      <c r="E305" s="15" t="e">
        <f t="shared" si="31"/>
        <v>#N/A</v>
      </c>
      <c r="F305" s="15" t="str">
        <f t="shared" si="32"/>
        <v/>
      </c>
      <c r="G305" s="15" t="str">
        <f t="shared" si="33"/>
        <v/>
      </c>
      <c r="H305" s="15" t="str">
        <f t="shared" si="34"/>
        <v/>
      </c>
      <c r="I305" s="15" t="str">
        <f t="shared" si="35"/>
        <v/>
      </c>
      <c r="J305" s="15" t="e">
        <f t="shared" si="36"/>
        <v>#N/A</v>
      </c>
    </row>
    <row r="306" spans="3:10" x14ac:dyDescent="0.25">
      <c r="C306" s="2"/>
      <c r="D306" s="15" t="str">
        <f t="shared" si="37"/>
        <v/>
      </c>
      <c r="E306" s="15" t="e">
        <f t="shared" si="31"/>
        <v>#N/A</v>
      </c>
      <c r="F306" s="15" t="str">
        <f t="shared" si="32"/>
        <v/>
      </c>
      <c r="G306" s="15" t="str">
        <f t="shared" si="33"/>
        <v/>
      </c>
      <c r="H306" s="15" t="str">
        <f t="shared" si="34"/>
        <v/>
      </c>
      <c r="I306" s="15" t="str">
        <f t="shared" si="35"/>
        <v/>
      </c>
      <c r="J306" s="15" t="e">
        <f t="shared" si="36"/>
        <v>#N/A</v>
      </c>
    </row>
    <row r="307" spans="3:10" x14ac:dyDescent="0.25">
      <c r="C307" s="2"/>
      <c r="D307" s="15" t="str">
        <f t="shared" si="37"/>
        <v/>
      </c>
      <c r="E307" s="15" t="e">
        <f t="shared" si="31"/>
        <v>#N/A</v>
      </c>
      <c r="F307" s="15" t="str">
        <f t="shared" si="32"/>
        <v/>
      </c>
      <c r="G307" s="15" t="str">
        <f t="shared" si="33"/>
        <v/>
      </c>
      <c r="H307" s="15" t="str">
        <f t="shared" si="34"/>
        <v/>
      </c>
      <c r="I307" s="15" t="str">
        <f t="shared" si="35"/>
        <v/>
      </c>
      <c r="J307" s="15" t="e">
        <f t="shared" si="36"/>
        <v>#N/A</v>
      </c>
    </row>
    <row r="308" spans="3:10" x14ac:dyDescent="0.25">
      <c r="C308" s="2"/>
      <c r="D308" s="15" t="str">
        <f t="shared" si="37"/>
        <v/>
      </c>
      <c r="E308" s="15" t="e">
        <f t="shared" si="31"/>
        <v>#N/A</v>
      </c>
      <c r="F308" s="15" t="str">
        <f t="shared" si="32"/>
        <v/>
      </c>
      <c r="G308" s="15" t="str">
        <f t="shared" si="33"/>
        <v/>
      </c>
      <c r="H308" s="15" t="str">
        <f t="shared" si="34"/>
        <v/>
      </c>
      <c r="I308" s="15" t="str">
        <f t="shared" si="35"/>
        <v/>
      </c>
      <c r="J308" s="15" t="e">
        <f t="shared" si="36"/>
        <v>#N/A</v>
      </c>
    </row>
    <row r="309" spans="3:10" x14ac:dyDescent="0.25">
      <c r="C309" s="2"/>
      <c r="D309" s="15" t="str">
        <f t="shared" si="37"/>
        <v/>
      </c>
      <c r="E309" s="15" t="e">
        <f t="shared" si="31"/>
        <v>#N/A</v>
      </c>
      <c r="F309" s="15" t="str">
        <f t="shared" si="32"/>
        <v/>
      </c>
      <c r="G309" s="15" t="str">
        <f t="shared" si="33"/>
        <v/>
      </c>
      <c r="H309" s="15" t="str">
        <f t="shared" si="34"/>
        <v/>
      </c>
      <c r="I309" s="15" t="str">
        <f t="shared" si="35"/>
        <v/>
      </c>
      <c r="J309" s="15" t="e">
        <f t="shared" si="36"/>
        <v>#N/A</v>
      </c>
    </row>
    <row r="310" spans="3:10" x14ac:dyDescent="0.25">
      <c r="C310" s="2"/>
      <c r="D310" s="15" t="str">
        <f t="shared" si="37"/>
        <v/>
      </c>
      <c r="E310" s="15" t="e">
        <f t="shared" si="31"/>
        <v>#N/A</v>
      </c>
      <c r="F310" s="15" t="str">
        <f t="shared" si="32"/>
        <v/>
      </c>
      <c r="G310" s="15" t="str">
        <f t="shared" si="33"/>
        <v/>
      </c>
      <c r="H310" s="15" t="str">
        <f t="shared" si="34"/>
        <v/>
      </c>
      <c r="I310" s="15" t="str">
        <f t="shared" si="35"/>
        <v/>
      </c>
      <c r="J310" s="15" t="e">
        <f t="shared" si="36"/>
        <v>#N/A</v>
      </c>
    </row>
    <row r="311" spans="3:10" x14ac:dyDescent="0.25">
      <c r="C311" s="2"/>
      <c r="D311" s="15" t="str">
        <f t="shared" si="37"/>
        <v/>
      </c>
      <c r="E311" s="15" t="e">
        <f t="shared" si="31"/>
        <v>#N/A</v>
      </c>
      <c r="F311" s="15" t="str">
        <f t="shared" si="32"/>
        <v/>
      </c>
      <c r="G311" s="15" t="str">
        <f t="shared" si="33"/>
        <v/>
      </c>
      <c r="H311" s="15" t="str">
        <f t="shared" si="34"/>
        <v/>
      </c>
      <c r="I311" s="15" t="str">
        <f t="shared" si="35"/>
        <v/>
      </c>
      <c r="J311" s="15" t="e">
        <f t="shared" si="36"/>
        <v>#N/A</v>
      </c>
    </row>
    <row r="312" spans="3:10" x14ac:dyDescent="0.25">
      <c r="C312" s="2"/>
      <c r="D312" s="15" t="str">
        <f t="shared" si="37"/>
        <v/>
      </c>
      <c r="E312" s="15" t="e">
        <f t="shared" si="31"/>
        <v>#N/A</v>
      </c>
      <c r="F312" s="15" t="str">
        <f t="shared" si="32"/>
        <v/>
      </c>
      <c r="G312" s="15" t="str">
        <f t="shared" si="33"/>
        <v/>
      </c>
      <c r="H312" s="15" t="str">
        <f t="shared" si="34"/>
        <v/>
      </c>
      <c r="I312" s="15" t="str">
        <f t="shared" si="35"/>
        <v/>
      </c>
      <c r="J312" s="15" t="e">
        <f t="shared" si="36"/>
        <v>#N/A</v>
      </c>
    </row>
    <row r="313" spans="3:10" x14ac:dyDescent="0.25">
      <c r="C313" s="2"/>
      <c r="D313" s="15" t="str">
        <f t="shared" si="37"/>
        <v/>
      </c>
      <c r="E313" s="15" t="e">
        <f t="shared" si="31"/>
        <v>#N/A</v>
      </c>
      <c r="F313" s="15" t="str">
        <f t="shared" si="32"/>
        <v/>
      </c>
      <c r="G313" s="15" t="str">
        <f t="shared" si="33"/>
        <v/>
      </c>
      <c r="H313" s="15" t="str">
        <f t="shared" si="34"/>
        <v/>
      </c>
      <c r="I313" s="15" t="str">
        <f t="shared" si="35"/>
        <v/>
      </c>
      <c r="J313" s="15" t="e">
        <f t="shared" si="36"/>
        <v>#N/A</v>
      </c>
    </row>
    <row r="314" spans="3:10" x14ac:dyDescent="0.25">
      <c r="C314" s="2"/>
      <c r="D314" s="15" t="str">
        <f t="shared" si="37"/>
        <v/>
      </c>
      <c r="E314" s="15" t="e">
        <f t="shared" si="31"/>
        <v>#N/A</v>
      </c>
      <c r="F314" s="15" t="str">
        <f t="shared" si="32"/>
        <v/>
      </c>
      <c r="G314" s="15" t="str">
        <f t="shared" si="33"/>
        <v/>
      </c>
      <c r="H314" s="15" t="str">
        <f t="shared" si="34"/>
        <v/>
      </c>
      <c r="I314" s="15" t="str">
        <f t="shared" si="35"/>
        <v/>
      </c>
      <c r="J314" s="15" t="e">
        <f t="shared" si="36"/>
        <v>#N/A</v>
      </c>
    </row>
    <row r="315" spans="3:10" x14ac:dyDescent="0.25">
      <c r="C315" s="2"/>
      <c r="D315" s="15" t="str">
        <f t="shared" si="37"/>
        <v/>
      </c>
      <c r="E315" s="15" t="e">
        <f t="shared" si="31"/>
        <v>#N/A</v>
      </c>
      <c r="F315" s="15" t="str">
        <f t="shared" si="32"/>
        <v/>
      </c>
      <c r="G315" s="15" t="str">
        <f t="shared" si="33"/>
        <v/>
      </c>
      <c r="H315" s="15" t="str">
        <f t="shared" si="34"/>
        <v/>
      </c>
      <c r="I315" s="15" t="str">
        <f t="shared" si="35"/>
        <v/>
      </c>
      <c r="J315" s="15" t="e">
        <f t="shared" si="36"/>
        <v>#N/A</v>
      </c>
    </row>
    <row r="316" spans="3:10" x14ac:dyDescent="0.25">
      <c r="C316" s="2"/>
      <c r="D316" s="15" t="str">
        <f t="shared" si="37"/>
        <v/>
      </c>
      <c r="E316" s="15" t="e">
        <f t="shared" si="31"/>
        <v>#N/A</v>
      </c>
      <c r="F316" s="15" t="str">
        <f t="shared" si="32"/>
        <v/>
      </c>
      <c r="G316" s="15" t="str">
        <f t="shared" si="33"/>
        <v/>
      </c>
      <c r="H316" s="15" t="str">
        <f t="shared" si="34"/>
        <v/>
      </c>
      <c r="I316" s="15" t="str">
        <f t="shared" si="35"/>
        <v/>
      </c>
      <c r="J316" s="15" t="e">
        <f t="shared" si="36"/>
        <v>#N/A</v>
      </c>
    </row>
    <row r="317" spans="3:10" x14ac:dyDescent="0.25">
      <c r="C317" s="2"/>
      <c r="D317" s="15" t="str">
        <f t="shared" si="37"/>
        <v/>
      </c>
      <c r="E317" s="15" t="e">
        <f t="shared" si="31"/>
        <v>#N/A</v>
      </c>
      <c r="F317" s="15" t="str">
        <f t="shared" si="32"/>
        <v/>
      </c>
      <c r="G317" s="15" t="str">
        <f t="shared" si="33"/>
        <v/>
      </c>
      <c r="H317" s="15" t="str">
        <f t="shared" si="34"/>
        <v/>
      </c>
      <c r="I317" s="15" t="str">
        <f t="shared" si="35"/>
        <v/>
      </c>
      <c r="J317" s="15" t="e">
        <f t="shared" si="36"/>
        <v>#N/A</v>
      </c>
    </row>
    <row r="318" spans="3:10" x14ac:dyDescent="0.25">
      <c r="C318" s="2"/>
      <c r="D318" s="15" t="str">
        <f t="shared" si="37"/>
        <v/>
      </c>
      <c r="E318" s="15" t="e">
        <f t="shared" si="31"/>
        <v>#N/A</v>
      </c>
      <c r="F318" s="15" t="str">
        <f t="shared" si="32"/>
        <v/>
      </c>
      <c r="G318" s="15" t="str">
        <f t="shared" si="33"/>
        <v/>
      </c>
      <c r="H318" s="15" t="str">
        <f t="shared" si="34"/>
        <v/>
      </c>
      <c r="I318" s="15" t="str">
        <f t="shared" si="35"/>
        <v/>
      </c>
      <c r="J318" s="15" t="e">
        <f t="shared" si="36"/>
        <v>#N/A</v>
      </c>
    </row>
    <row r="319" spans="3:10" x14ac:dyDescent="0.25">
      <c r="C319" s="2"/>
      <c r="D319" s="15" t="str">
        <f t="shared" si="37"/>
        <v/>
      </c>
      <c r="E319" s="15" t="e">
        <f t="shared" si="31"/>
        <v>#N/A</v>
      </c>
      <c r="F319" s="15" t="str">
        <f t="shared" si="32"/>
        <v/>
      </c>
      <c r="G319" s="15" t="str">
        <f t="shared" si="33"/>
        <v/>
      </c>
      <c r="H319" s="15" t="str">
        <f t="shared" si="34"/>
        <v/>
      </c>
      <c r="I319" s="15" t="str">
        <f t="shared" si="35"/>
        <v/>
      </c>
      <c r="J319" s="15" t="e">
        <f t="shared" si="36"/>
        <v>#N/A</v>
      </c>
    </row>
    <row r="320" spans="3:10" x14ac:dyDescent="0.25">
      <c r="C320" s="2"/>
      <c r="D320" s="15" t="str">
        <f t="shared" si="37"/>
        <v/>
      </c>
      <c r="E320" s="15" t="e">
        <f t="shared" si="31"/>
        <v>#N/A</v>
      </c>
      <c r="F320" s="15" t="str">
        <f t="shared" si="32"/>
        <v/>
      </c>
      <c r="G320" s="15" t="str">
        <f t="shared" si="33"/>
        <v/>
      </c>
      <c r="H320" s="15" t="str">
        <f t="shared" si="34"/>
        <v/>
      </c>
      <c r="I320" s="15" t="str">
        <f t="shared" si="35"/>
        <v/>
      </c>
      <c r="J320" s="15" t="e">
        <f t="shared" si="36"/>
        <v>#N/A</v>
      </c>
    </row>
    <row r="321" spans="3:10" x14ac:dyDescent="0.25">
      <c r="C321" s="2"/>
      <c r="D321" s="15" t="str">
        <f t="shared" si="37"/>
        <v/>
      </c>
      <c r="E321" s="15" t="e">
        <f t="shared" si="31"/>
        <v>#N/A</v>
      </c>
      <c r="F321" s="15" t="str">
        <f t="shared" si="32"/>
        <v/>
      </c>
      <c r="G321" s="15" t="str">
        <f t="shared" si="33"/>
        <v/>
      </c>
      <c r="H321" s="15" t="str">
        <f t="shared" si="34"/>
        <v/>
      </c>
      <c r="I321" s="15" t="str">
        <f t="shared" si="35"/>
        <v/>
      </c>
      <c r="J321" s="15" t="e">
        <f t="shared" si="36"/>
        <v>#N/A</v>
      </c>
    </row>
    <row r="322" spans="3:10" x14ac:dyDescent="0.25">
      <c r="C322" s="2"/>
      <c r="D322" s="15" t="str">
        <f t="shared" si="37"/>
        <v/>
      </c>
      <c r="E322" s="15" t="e">
        <f t="shared" si="31"/>
        <v>#N/A</v>
      </c>
      <c r="F322" s="15" t="str">
        <f t="shared" si="32"/>
        <v/>
      </c>
      <c r="G322" s="15" t="str">
        <f t="shared" si="33"/>
        <v/>
      </c>
      <c r="H322" s="15" t="str">
        <f t="shared" si="34"/>
        <v/>
      </c>
      <c r="I322" s="15" t="str">
        <f t="shared" si="35"/>
        <v/>
      </c>
      <c r="J322" s="15" t="e">
        <f t="shared" si="36"/>
        <v>#N/A</v>
      </c>
    </row>
    <row r="323" spans="3:10" x14ac:dyDescent="0.25">
      <c r="C323" s="2"/>
      <c r="D323" s="15" t="str">
        <f t="shared" si="37"/>
        <v/>
      </c>
      <c r="E323" s="15" t="e">
        <f t="shared" ref="E323:E386" si="38">IF(ISBLANK(C323), NA(),SMALL(C$2:C$403,D323))</f>
        <v>#N/A</v>
      </c>
      <c r="F323" s="15" t="str">
        <f t="shared" ref="F323:F386" si="39">IF(ISBLANK(C323),"",NORMDIST(E323, $B$2, $B$3, TRUE))</f>
        <v/>
      </c>
      <c r="G323" s="15" t="str">
        <f t="shared" ref="G323:G386" si="40">IF(ISBLANK(C323), "", 1-F323)</f>
        <v/>
      </c>
      <c r="H323" s="15" t="str">
        <f t="shared" ref="H323:H386" si="41">IF(ISBLANK(C323),"",SMALL(G$2:G$403,D323))</f>
        <v/>
      </c>
      <c r="I323" s="15" t="str">
        <f t="shared" ref="I323:I386" si="42">IF(ISBLANK(C323),"",(2*D323-1)*(LN(F323)+LN(H323)))</f>
        <v/>
      </c>
      <c r="J323" s="15" t="e">
        <f t="shared" ref="J323:J386" si="43">IF(C323="",NA(),NORMSINV((D323-0.3)/($B$4+0.4)))</f>
        <v>#N/A</v>
      </c>
    </row>
    <row r="324" spans="3:10" x14ac:dyDescent="0.25">
      <c r="C324" s="2"/>
      <c r="D324" s="15" t="str">
        <f t="shared" si="37"/>
        <v/>
      </c>
      <c r="E324" s="15" t="e">
        <f t="shared" si="38"/>
        <v>#N/A</v>
      </c>
      <c r="F324" s="15" t="str">
        <f t="shared" si="39"/>
        <v/>
      </c>
      <c r="G324" s="15" t="str">
        <f t="shared" si="40"/>
        <v/>
      </c>
      <c r="H324" s="15" t="str">
        <f t="shared" si="41"/>
        <v/>
      </c>
      <c r="I324" s="15" t="str">
        <f t="shared" si="42"/>
        <v/>
      </c>
      <c r="J324" s="15" t="e">
        <f t="shared" si="43"/>
        <v>#N/A</v>
      </c>
    </row>
    <row r="325" spans="3:10" x14ac:dyDescent="0.25">
      <c r="C325" s="2"/>
      <c r="D325" s="15" t="str">
        <f t="shared" si="37"/>
        <v/>
      </c>
      <c r="E325" s="15" t="e">
        <f t="shared" si="38"/>
        <v>#N/A</v>
      </c>
      <c r="F325" s="15" t="str">
        <f t="shared" si="39"/>
        <v/>
      </c>
      <c r="G325" s="15" t="str">
        <f t="shared" si="40"/>
        <v/>
      </c>
      <c r="H325" s="15" t="str">
        <f t="shared" si="41"/>
        <v/>
      </c>
      <c r="I325" s="15" t="str">
        <f t="shared" si="42"/>
        <v/>
      </c>
      <c r="J325" s="15" t="e">
        <f t="shared" si="43"/>
        <v>#N/A</v>
      </c>
    </row>
    <row r="326" spans="3:10" x14ac:dyDescent="0.25">
      <c r="C326" s="2"/>
      <c r="D326" s="15" t="str">
        <f t="shared" si="37"/>
        <v/>
      </c>
      <c r="E326" s="15" t="e">
        <f t="shared" si="38"/>
        <v>#N/A</v>
      </c>
      <c r="F326" s="15" t="str">
        <f t="shared" si="39"/>
        <v/>
      </c>
      <c r="G326" s="15" t="str">
        <f t="shared" si="40"/>
        <v/>
      </c>
      <c r="H326" s="15" t="str">
        <f t="shared" si="41"/>
        <v/>
      </c>
      <c r="I326" s="15" t="str">
        <f t="shared" si="42"/>
        <v/>
      </c>
      <c r="J326" s="15" t="e">
        <f t="shared" si="43"/>
        <v>#N/A</v>
      </c>
    </row>
    <row r="327" spans="3:10" x14ac:dyDescent="0.25">
      <c r="C327" s="2"/>
      <c r="D327" s="15" t="str">
        <f t="shared" si="37"/>
        <v/>
      </c>
      <c r="E327" s="15" t="e">
        <f t="shared" si="38"/>
        <v>#N/A</v>
      </c>
      <c r="F327" s="15" t="str">
        <f t="shared" si="39"/>
        <v/>
      </c>
      <c r="G327" s="15" t="str">
        <f t="shared" si="40"/>
        <v/>
      </c>
      <c r="H327" s="15" t="str">
        <f t="shared" si="41"/>
        <v/>
      </c>
      <c r="I327" s="15" t="str">
        <f t="shared" si="42"/>
        <v/>
      </c>
      <c r="J327" s="15" t="e">
        <f t="shared" si="43"/>
        <v>#N/A</v>
      </c>
    </row>
    <row r="328" spans="3:10" x14ac:dyDescent="0.25">
      <c r="C328" s="2"/>
      <c r="D328" s="15" t="str">
        <f t="shared" si="37"/>
        <v/>
      </c>
      <c r="E328" s="15" t="e">
        <f t="shared" si="38"/>
        <v>#N/A</v>
      </c>
      <c r="F328" s="15" t="str">
        <f t="shared" si="39"/>
        <v/>
      </c>
      <c r="G328" s="15" t="str">
        <f t="shared" si="40"/>
        <v/>
      </c>
      <c r="H328" s="15" t="str">
        <f t="shared" si="41"/>
        <v/>
      </c>
      <c r="I328" s="15" t="str">
        <f t="shared" si="42"/>
        <v/>
      </c>
      <c r="J328" s="15" t="e">
        <f t="shared" si="43"/>
        <v>#N/A</v>
      </c>
    </row>
    <row r="329" spans="3:10" x14ac:dyDescent="0.25">
      <c r="C329" s="2"/>
      <c r="D329" s="15" t="str">
        <f t="shared" si="37"/>
        <v/>
      </c>
      <c r="E329" s="15" t="e">
        <f t="shared" si="38"/>
        <v>#N/A</v>
      </c>
      <c r="F329" s="15" t="str">
        <f t="shared" si="39"/>
        <v/>
      </c>
      <c r="G329" s="15" t="str">
        <f t="shared" si="40"/>
        <v/>
      </c>
      <c r="H329" s="15" t="str">
        <f t="shared" si="41"/>
        <v/>
      </c>
      <c r="I329" s="15" t="str">
        <f t="shared" si="42"/>
        <v/>
      </c>
      <c r="J329" s="15" t="e">
        <f t="shared" si="43"/>
        <v>#N/A</v>
      </c>
    </row>
    <row r="330" spans="3:10" x14ac:dyDescent="0.25">
      <c r="C330" s="2"/>
      <c r="D330" s="15" t="str">
        <f t="shared" ref="D330:D393" si="44">IF(ISBLANK(C330),"",D329+1)</f>
        <v/>
      </c>
      <c r="E330" s="15" t="e">
        <f t="shared" si="38"/>
        <v>#N/A</v>
      </c>
      <c r="F330" s="15" t="str">
        <f t="shared" si="39"/>
        <v/>
      </c>
      <c r="G330" s="15" t="str">
        <f t="shared" si="40"/>
        <v/>
      </c>
      <c r="H330" s="15" t="str">
        <f t="shared" si="41"/>
        <v/>
      </c>
      <c r="I330" s="15" t="str">
        <f t="shared" si="42"/>
        <v/>
      </c>
      <c r="J330" s="15" t="e">
        <f t="shared" si="43"/>
        <v>#N/A</v>
      </c>
    </row>
    <row r="331" spans="3:10" x14ac:dyDescent="0.25">
      <c r="C331" s="2"/>
      <c r="D331" s="15" t="str">
        <f t="shared" si="44"/>
        <v/>
      </c>
      <c r="E331" s="15" t="e">
        <f t="shared" si="38"/>
        <v>#N/A</v>
      </c>
      <c r="F331" s="15" t="str">
        <f t="shared" si="39"/>
        <v/>
      </c>
      <c r="G331" s="15" t="str">
        <f t="shared" si="40"/>
        <v/>
      </c>
      <c r="H331" s="15" t="str">
        <f t="shared" si="41"/>
        <v/>
      </c>
      <c r="I331" s="15" t="str">
        <f t="shared" si="42"/>
        <v/>
      </c>
      <c r="J331" s="15" t="e">
        <f t="shared" si="43"/>
        <v>#N/A</v>
      </c>
    </row>
    <row r="332" spans="3:10" x14ac:dyDescent="0.25">
      <c r="C332" s="2"/>
      <c r="D332" s="15" t="str">
        <f t="shared" si="44"/>
        <v/>
      </c>
      <c r="E332" s="15" t="e">
        <f t="shared" si="38"/>
        <v>#N/A</v>
      </c>
      <c r="F332" s="15" t="str">
        <f t="shared" si="39"/>
        <v/>
      </c>
      <c r="G332" s="15" t="str">
        <f t="shared" si="40"/>
        <v/>
      </c>
      <c r="H332" s="15" t="str">
        <f t="shared" si="41"/>
        <v/>
      </c>
      <c r="I332" s="15" t="str">
        <f t="shared" si="42"/>
        <v/>
      </c>
      <c r="J332" s="15" t="e">
        <f t="shared" si="43"/>
        <v>#N/A</v>
      </c>
    </row>
    <row r="333" spans="3:10" x14ac:dyDescent="0.25">
      <c r="C333" s="2"/>
      <c r="D333" s="15" t="str">
        <f t="shared" si="44"/>
        <v/>
      </c>
      <c r="E333" s="15" t="e">
        <f t="shared" si="38"/>
        <v>#N/A</v>
      </c>
      <c r="F333" s="15" t="str">
        <f t="shared" si="39"/>
        <v/>
      </c>
      <c r="G333" s="15" t="str">
        <f t="shared" si="40"/>
        <v/>
      </c>
      <c r="H333" s="15" t="str">
        <f t="shared" si="41"/>
        <v/>
      </c>
      <c r="I333" s="15" t="str">
        <f t="shared" si="42"/>
        <v/>
      </c>
      <c r="J333" s="15" t="e">
        <f t="shared" si="43"/>
        <v>#N/A</v>
      </c>
    </row>
    <row r="334" spans="3:10" x14ac:dyDescent="0.25">
      <c r="C334" s="2"/>
      <c r="D334" s="15" t="str">
        <f t="shared" si="44"/>
        <v/>
      </c>
      <c r="E334" s="15" t="e">
        <f t="shared" si="38"/>
        <v>#N/A</v>
      </c>
      <c r="F334" s="15" t="str">
        <f t="shared" si="39"/>
        <v/>
      </c>
      <c r="G334" s="15" t="str">
        <f t="shared" si="40"/>
        <v/>
      </c>
      <c r="H334" s="15" t="str">
        <f t="shared" si="41"/>
        <v/>
      </c>
      <c r="I334" s="15" t="str">
        <f t="shared" si="42"/>
        <v/>
      </c>
      <c r="J334" s="15" t="e">
        <f t="shared" si="43"/>
        <v>#N/A</v>
      </c>
    </row>
    <row r="335" spans="3:10" x14ac:dyDescent="0.25">
      <c r="C335" s="2"/>
      <c r="D335" s="15" t="str">
        <f t="shared" si="44"/>
        <v/>
      </c>
      <c r="E335" s="15" t="e">
        <f t="shared" si="38"/>
        <v>#N/A</v>
      </c>
      <c r="F335" s="15" t="str">
        <f t="shared" si="39"/>
        <v/>
      </c>
      <c r="G335" s="15" t="str">
        <f t="shared" si="40"/>
        <v/>
      </c>
      <c r="H335" s="15" t="str">
        <f t="shared" si="41"/>
        <v/>
      </c>
      <c r="I335" s="15" t="str">
        <f t="shared" si="42"/>
        <v/>
      </c>
      <c r="J335" s="15" t="e">
        <f t="shared" si="43"/>
        <v>#N/A</v>
      </c>
    </row>
    <row r="336" spans="3:10" x14ac:dyDescent="0.25">
      <c r="C336" s="2"/>
      <c r="D336" s="15" t="str">
        <f t="shared" si="44"/>
        <v/>
      </c>
      <c r="E336" s="15" t="e">
        <f t="shared" si="38"/>
        <v>#N/A</v>
      </c>
      <c r="F336" s="15" t="str">
        <f t="shared" si="39"/>
        <v/>
      </c>
      <c r="G336" s="15" t="str">
        <f t="shared" si="40"/>
        <v/>
      </c>
      <c r="H336" s="15" t="str">
        <f t="shared" si="41"/>
        <v/>
      </c>
      <c r="I336" s="15" t="str">
        <f t="shared" si="42"/>
        <v/>
      </c>
      <c r="J336" s="15" t="e">
        <f t="shared" si="43"/>
        <v>#N/A</v>
      </c>
    </row>
    <row r="337" spans="3:10" x14ac:dyDescent="0.25">
      <c r="C337" s="2"/>
      <c r="D337" s="15" t="str">
        <f t="shared" si="44"/>
        <v/>
      </c>
      <c r="E337" s="15" t="e">
        <f t="shared" si="38"/>
        <v>#N/A</v>
      </c>
      <c r="F337" s="15" t="str">
        <f t="shared" si="39"/>
        <v/>
      </c>
      <c r="G337" s="15" t="str">
        <f t="shared" si="40"/>
        <v/>
      </c>
      <c r="H337" s="15" t="str">
        <f t="shared" si="41"/>
        <v/>
      </c>
      <c r="I337" s="15" t="str">
        <f t="shared" si="42"/>
        <v/>
      </c>
      <c r="J337" s="15" t="e">
        <f t="shared" si="43"/>
        <v>#N/A</v>
      </c>
    </row>
    <row r="338" spans="3:10" x14ac:dyDescent="0.25">
      <c r="C338" s="2"/>
      <c r="D338" s="15" t="str">
        <f t="shared" si="44"/>
        <v/>
      </c>
      <c r="E338" s="15" t="e">
        <f t="shared" si="38"/>
        <v>#N/A</v>
      </c>
      <c r="F338" s="15" t="str">
        <f t="shared" si="39"/>
        <v/>
      </c>
      <c r="G338" s="15" t="str">
        <f t="shared" si="40"/>
        <v/>
      </c>
      <c r="H338" s="15" t="str">
        <f t="shared" si="41"/>
        <v/>
      </c>
      <c r="I338" s="15" t="str">
        <f t="shared" si="42"/>
        <v/>
      </c>
      <c r="J338" s="15" t="e">
        <f t="shared" si="43"/>
        <v>#N/A</v>
      </c>
    </row>
    <row r="339" spans="3:10" x14ac:dyDescent="0.25">
      <c r="C339" s="2"/>
      <c r="D339" s="15" t="str">
        <f t="shared" si="44"/>
        <v/>
      </c>
      <c r="E339" s="15" t="e">
        <f t="shared" si="38"/>
        <v>#N/A</v>
      </c>
      <c r="F339" s="15" t="str">
        <f t="shared" si="39"/>
        <v/>
      </c>
      <c r="G339" s="15" t="str">
        <f t="shared" si="40"/>
        <v/>
      </c>
      <c r="H339" s="15" t="str">
        <f t="shared" si="41"/>
        <v/>
      </c>
      <c r="I339" s="15" t="str">
        <f t="shared" si="42"/>
        <v/>
      </c>
      <c r="J339" s="15" t="e">
        <f t="shared" si="43"/>
        <v>#N/A</v>
      </c>
    </row>
    <row r="340" spans="3:10" x14ac:dyDescent="0.25">
      <c r="C340" s="2"/>
      <c r="D340" s="15" t="str">
        <f t="shared" si="44"/>
        <v/>
      </c>
      <c r="E340" s="15" t="e">
        <f t="shared" si="38"/>
        <v>#N/A</v>
      </c>
      <c r="F340" s="15" t="str">
        <f t="shared" si="39"/>
        <v/>
      </c>
      <c r="G340" s="15" t="str">
        <f t="shared" si="40"/>
        <v/>
      </c>
      <c r="H340" s="15" t="str">
        <f t="shared" si="41"/>
        <v/>
      </c>
      <c r="I340" s="15" t="str">
        <f t="shared" si="42"/>
        <v/>
      </c>
      <c r="J340" s="15" t="e">
        <f t="shared" si="43"/>
        <v>#N/A</v>
      </c>
    </row>
    <row r="341" spans="3:10" x14ac:dyDescent="0.25">
      <c r="C341" s="2"/>
      <c r="D341" s="15" t="str">
        <f t="shared" si="44"/>
        <v/>
      </c>
      <c r="E341" s="15" t="e">
        <f t="shared" si="38"/>
        <v>#N/A</v>
      </c>
      <c r="F341" s="15" t="str">
        <f t="shared" si="39"/>
        <v/>
      </c>
      <c r="G341" s="15" t="str">
        <f t="shared" si="40"/>
        <v/>
      </c>
      <c r="H341" s="15" t="str">
        <f t="shared" si="41"/>
        <v/>
      </c>
      <c r="I341" s="15" t="str">
        <f t="shared" si="42"/>
        <v/>
      </c>
      <c r="J341" s="15" t="e">
        <f t="shared" si="43"/>
        <v>#N/A</v>
      </c>
    </row>
    <row r="342" spans="3:10" x14ac:dyDescent="0.25">
      <c r="C342" s="2"/>
      <c r="D342" s="15" t="str">
        <f t="shared" si="44"/>
        <v/>
      </c>
      <c r="E342" s="15" t="e">
        <f t="shared" si="38"/>
        <v>#N/A</v>
      </c>
      <c r="F342" s="15" t="str">
        <f t="shared" si="39"/>
        <v/>
      </c>
      <c r="G342" s="15" t="str">
        <f t="shared" si="40"/>
        <v/>
      </c>
      <c r="H342" s="15" t="str">
        <f t="shared" si="41"/>
        <v/>
      </c>
      <c r="I342" s="15" t="str">
        <f t="shared" si="42"/>
        <v/>
      </c>
      <c r="J342" s="15" t="e">
        <f t="shared" si="43"/>
        <v>#N/A</v>
      </c>
    </row>
    <row r="343" spans="3:10" x14ac:dyDescent="0.25">
      <c r="C343" s="2"/>
      <c r="D343" s="15" t="str">
        <f t="shared" si="44"/>
        <v/>
      </c>
      <c r="E343" s="15" t="e">
        <f t="shared" si="38"/>
        <v>#N/A</v>
      </c>
      <c r="F343" s="15" t="str">
        <f t="shared" si="39"/>
        <v/>
      </c>
      <c r="G343" s="15" t="str">
        <f t="shared" si="40"/>
        <v/>
      </c>
      <c r="H343" s="15" t="str">
        <f t="shared" si="41"/>
        <v/>
      </c>
      <c r="I343" s="15" t="str">
        <f t="shared" si="42"/>
        <v/>
      </c>
      <c r="J343" s="15" t="e">
        <f t="shared" si="43"/>
        <v>#N/A</v>
      </c>
    </row>
    <row r="344" spans="3:10" x14ac:dyDescent="0.25">
      <c r="C344" s="2"/>
      <c r="D344" s="15" t="str">
        <f t="shared" si="44"/>
        <v/>
      </c>
      <c r="E344" s="15" t="e">
        <f t="shared" si="38"/>
        <v>#N/A</v>
      </c>
      <c r="F344" s="15" t="str">
        <f t="shared" si="39"/>
        <v/>
      </c>
      <c r="G344" s="15" t="str">
        <f t="shared" si="40"/>
        <v/>
      </c>
      <c r="H344" s="15" t="str">
        <f t="shared" si="41"/>
        <v/>
      </c>
      <c r="I344" s="15" t="str">
        <f t="shared" si="42"/>
        <v/>
      </c>
      <c r="J344" s="15" t="e">
        <f t="shared" si="43"/>
        <v>#N/A</v>
      </c>
    </row>
    <row r="345" spans="3:10" x14ac:dyDescent="0.25">
      <c r="C345" s="2"/>
      <c r="D345" s="15" t="str">
        <f t="shared" si="44"/>
        <v/>
      </c>
      <c r="E345" s="15" t="e">
        <f t="shared" si="38"/>
        <v>#N/A</v>
      </c>
      <c r="F345" s="15" t="str">
        <f t="shared" si="39"/>
        <v/>
      </c>
      <c r="G345" s="15" t="str">
        <f t="shared" si="40"/>
        <v/>
      </c>
      <c r="H345" s="15" t="str">
        <f t="shared" si="41"/>
        <v/>
      </c>
      <c r="I345" s="15" t="str">
        <f t="shared" si="42"/>
        <v/>
      </c>
      <c r="J345" s="15" t="e">
        <f t="shared" si="43"/>
        <v>#N/A</v>
      </c>
    </row>
    <row r="346" spans="3:10" x14ac:dyDescent="0.25">
      <c r="C346" s="2"/>
      <c r="D346" s="15" t="str">
        <f t="shared" si="44"/>
        <v/>
      </c>
      <c r="E346" s="15" t="e">
        <f t="shared" si="38"/>
        <v>#N/A</v>
      </c>
      <c r="F346" s="15" t="str">
        <f t="shared" si="39"/>
        <v/>
      </c>
      <c r="G346" s="15" t="str">
        <f t="shared" si="40"/>
        <v/>
      </c>
      <c r="H346" s="15" t="str">
        <f t="shared" si="41"/>
        <v/>
      </c>
      <c r="I346" s="15" t="str">
        <f t="shared" si="42"/>
        <v/>
      </c>
      <c r="J346" s="15" t="e">
        <f t="shared" si="43"/>
        <v>#N/A</v>
      </c>
    </row>
    <row r="347" spans="3:10" x14ac:dyDescent="0.25">
      <c r="C347" s="2"/>
      <c r="D347" s="15" t="str">
        <f t="shared" si="44"/>
        <v/>
      </c>
      <c r="E347" s="15" t="e">
        <f t="shared" si="38"/>
        <v>#N/A</v>
      </c>
      <c r="F347" s="15" t="str">
        <f t="shared" si="39"/>
        <v/>
      </c>
      <c r="G347" s="15" t="str">
        <f t="shared" si="40"/>
        <v/>
      </c>
      <c r="H347" s="15" t="str">
        <f t="shared" si="41"/>
        <v/>
      </c>
      <c r="I347" s="15" t="str">
        <f t="shared" si="42"/>
        <v/>
      </c>
      <c r="J347" s="15" t="e">
        <f t="shared" si="43"/>
        <v>#N/A</v>
      </c>
    </row>
    <row r="348" spans="3:10" x14ac:dyDescent="0.25">
      <c r="C348" s="2"/>
      <c r="D348" s="15" t="str">
        <f t="shared" si="44"/>
        <v/>
      </c>
      <c r="E348" s="15" t="e">
        <f t="shared" si="38"/>
        <v>#N/A</v>
      </c>
      <c r="F348" s="15" t="str">
        <f t="shared" si="39"/>
        <v/>
      </c>
      <c r="G348" s="15" t="str">
        <f t="shared" si="40"/>
        <v/>
      </c>
      <c r="H348" s="15" t="str">
        <f t="shared" si="41"/>
        <v/>
      </c>
      <c r="I348" s="15" t="str">
        <f t="shared" si="42"/>
        <v/>
      </c>
      <c r="J348" s="15" t="e">
        <f t="shared" si="43"/>
        <v>#N/A</v>
      </c>
    </row>
    <row r="349" spans="3:10" x14ac:dyDescent="0.25">
      <c r="C349" s="2"/>
      <c r="D349" s="15" t="str">
        <f t="shared" si="44"/>
        <v/>
      </c>
      <c r="E349" s="15" t="e">
        <f t="shared" si="38"/>
        <v>#N/A</v>
      </c>
      <c r="F349" s="15" t="str">
        <f t="shared" si="39"/>
        <v/>
      </c>
      <c r="G349" s="15" t="str">
        <f t="shared" si="40"/>
        <v/>
      </c>
      <c r="H349" s="15" t="str">
        <f t="shared" si="41"/>
        <v/>
      </c>
      <c r="I349" s="15" t="str">
        <f t="shared" si="42"/>
        <v/>
      </c>
      <c r="J349" s="15" t="e">
        <f t="shared" si="43"/>
        <v>#N/A</v>
      </c>
    </row>
    <row r="350" spans="3:10" x14ac:dyDescent="0.25">
      <c r="C350" s="2"/>
      <c r="D350" s="15" t="str">
        <f t="shared" si="44"/>
        <v/>
      </c>
      <c r="E350" s="15" t="e">
        <f t="shared" si="38"/>
        <v>#N/A</v>
      </c>
      <c r="F350" s="15" t="str">
        <f t="shared" si="39"/>
        <v/>
      </c>
      <c r="G350" s="15" t="str">
        <f t="shared" si="40"/>
        <v/>
      </c>
      <c r="H350" s="15" t="str">
        <f t="shared" si="41"/>
        <v/>
      </c>
      <c r="I350" s="15" t="str">
        <f t="shared" si="42"/>
        <v/>
      </c>
      <c r="J350" s="15" t="e">
        <f t="shared" si="43"/>
        <v>#N/A</v>
      </c>
    </row>
    <row r="351" spans="3:10" x14ac:dyDescent="0.25">
      <c r="C351" s="2"/>
      <c r="D351" s="15" t="str">
        <f t="shared" si="44"/>
        <v/>
      </c>
      <c r="E351" s="15" t="e">
        <f t="shared" si="38"/>
        <v>#N/A</v>
      </c>
      <c r="F351" s="15" t="str">
        <f t="shared" si="39"/>
        <v/>
      </c>
      <c r="G351" s="15" t="str">
        <f t="shared" si="40"/>
        <v/>
      </c>
      <c r="H351" s="15" t="str">
        <f t="shared" si="41"/>
        <v/>
      </c>
      <c r="I351" s="15" t="str">
        <f t="shared" si="42"/>
        <v/>
      </c>
      <c r="J351" s="15" t="e">
        <f t="shared" si="43"/>
        <v>#N/A</v>
      </c>
    </row>
    <row r="352" spans="3:10" x14ac:dyDescent="0.25">
      <c r="C352" s="2"/>
      <c r="D352" s="15" t="str">
        <f t="shared" si="44"/>
        <v/>
      </c>
      <c r="E352" s="15" t="e">
        <f t="shared" si="38"/>
        <v>#N/A</v>
      </c>
      <c r="F352" s="15" t="str">
        <f t="shared" si="39"/>
        <v/>
      </c>
      <c r="G352" s="15" t="str">
        <f t="shared" si="40"/>
        <v/>
      </c>
      <c r="H352" s="15" t="str">
        <f t="shared" si="41"/>
        <v/>
      </c>
      <c r="I352" s="15" t="str">
        <f t="shared" si="42"/>
        <v/>
      </c>
      <c r="J352" s="15" t="e">
        <f t="shared" si="43"/>
        <v>#N/A</v>
      </c>
    </row>
    <row r="353" spans="3:10" x14ac:dyDescent="0.25">
      <c r="C353" s="2"/>
      <c r="D353" s="15" t="str">
        <f t="shared" si="44"/>
        <v/>
      </c>
      <c r="E353" s="15" t="e">
        <f t="shared" si="38"/>
        <v>#N/A</v>
      </c>
      <c r="F353" s="15" t="str">
        <f t="shared" si="39"/>
        <v/>
      </c>
      <c r="G353" s="15" t="str">
        <f t="shared" si="40"/>
        <v/>
      </c>
      <c r="H353" s="15" t="str">
        <f t="shared" si="41"/>
        <v/>
      </c>
      <c r="I353" s="15" t="str">
        <f t="shared" si="42"/>
        <v/>
      </c>
      <c r="J353" s="15" t="e">
        <f t="shared" si="43"/>
        <v>#N/A</v>
      </c>
    </row>
    <row r="354" spans="3:10" x14ac:dyDescent="0.25">
      <c r="C354" s="2"/>
      <c r="D354" s="15" t="str">
        <f t="shared" si="44"/>
        <v/>
      </c>
      <c r="E354" s="15" t="e">
        <f t="shared" si="38"/>
        <v>#N/A</v>
      </c>
      <c r="F354" s="15" t="str">
        <f t="shared" si="39"/>
        <v/>
      </c>
      <c r="G354" s="15" t="str">
        <f t="shared" si="40"/>
        <v/>
      </c>
      <c r="H354" s="15" t="str">
        <f t="shared" si="41"/>
        <v/>
      </c>
      <c r="I354" s="15" t="str">
        <f t="shared" si="42"/>
        <v/>
      </c>
      <c r="J354" s="15" t="e">
        <f t="shared" si="43"/>
        <v>#N/A</v>
      </c>
    </row>
    <row r="355" spans="3:10" x14ac:dyDescent="0.25">
      <c r="C355" s="2"/>
      <c r="D355" s="15" t="str">
        <f t="shared" si="44"/>
        <v/>
      </c>
      <c r="E355" s="15" t="e">
        <f t="shared" si="38"/>
        <v>#N/A</v>
      </c>
      <c r="F355" s="15" t="str">
        <f t="shared" si="39"/>
        <v/>
      </c>
      <c r="G355" s="15" t="str">
        <f t="shared" si="40"/>
        <v/>
      </c>
      <c r="H355" s="15" t="str">
        <f t="shared" si="41"/>
        <v/>
      </c>
      <c r="I355" s="15" t="str">
        <f t="shared" si="42"/>
        <v/>
      </c>
      <c r="J355" s="15" t="e">
        <f t="shared" si="43"/>
        <v>#N/A</v>
      </c>
    </row>
    <row r="356" spans="3:10" x14ac:dyDescent="0.25">
      <c r="C356" s="2"/>
      <c r="D356" s="15" t="str">
        <f t="shared" si="44"/>
        <v/>
      </c>
      <c r="E356" s="15" t="e">
        <f t="shared" si="38"/>
        <v>#N/A</v>
      </c>
      <c r="F356" s="15" t="str">
        <f t="shared" si="39"/>
        <v/>
      </c>
      <c r="G356" s="15" t="str">
        <f t="shared" si="40"/>
        <v/>
      </c>
      <c r="H356" s="15" t="str">
        <f t="shared" si="41"/>
        <v/>
      </c>
      <c r="I356" s="15" t="str">
        <f t="shared" si="42"/>
        <v/>
      </c>
      <c r="J356" s="15" t="e">
        <f t="shared" si="43"/>
        <v>#N/A</v>
      </c>
    </row>
    <row r="357" spans="3:10" x14ac:dyDescent="0.25">
      <c r="C357" s="2"/>
      <c r="D357" s="15" t="str">
        <f t="shared" si="44"/>
        <v/>
      </c>
      <c r="E357" s="15" t="e">
        <f t="shared" si="38"/>
        <v>#N/A</v>
      </c>
      <c r="F357" s="15" t="str">
        <f t="shared" si="39"/>
        <v/>
      </c>
      <c r="G357" s="15" t="str">
        <f t="shared" si="40"/>
        <v/>
      </c>
      <c r="H357" s="15" t="str">
        <f t="shared" si="41"/>
        <v/>
      </c>
      <c r="I357" s="15" t="str">
        <f t="shared" si="42"/>
        <v/>
      </c>
      <c r="J357" s="15" t="e">
        <f t="shared" si="43"/>
        <v>#N/A</v>
      </c>
    </row>
    <row r="358" spans="3:10" x14ac:dyDescent="0.25">
      <c r="C358" s="2"/>
      <c r="D358" s="15" t="str">
        <f t="shared" si="44"/>
        <v/>
      </c>
      <c r="E358" s="15" t="e">
        <f t="shared" si="38"/>
        <v>#N/A</v>
      </c>
      <c r="F358" s="15" t="str">
        <f t="shared" si="39"/>
        <v/>
      </c>
      <c r="G358" s="15" t="str">
        <f t="shared" si="40"/>
        <v/>
      </c>
      <c r="H358" s="15" t="str">
        <f t="shared" si="41"/>
        <v/>
      </c>
      <c r="I358" s="15" t="str">
        <f t="shared" si="42"/>
        <v/>
      </c>
      <c r="J358" s="15" t="e">
        <f t="shared" si="43"/>
        <v>#N/A</v>
      </c>
    </row>
    <row r="359" spans="3:10" x14ac:dyDescent="0.25">
      <c r="C359" s="2"/>
      <c r="D359" s="15" t="str">
        <f t="shared" si="44"/>
        <v/>
      </c>
      <c r="E359" s="15" t="e">
        <f t="shared" si="38"/>
        <v>#N/A</v>
      </c>
      <c r="F359" s="15" t="str">
        <f t="shared" si="39"/>
        <v/>
      </c>
      <c r="G359" s="15" t="str">
        <f t="shared" si="40"/>
        <v/>
      </c>
      <c r="H359" s="15" t="str">
        <f t="shared" si="41"/>
        <v/>
      </c>
      <c r="I359" s="15" t="str">
        <f t="shared" si="42"/>
        <v/>
      </c>
      <c r="J359" s="15" t="e">
        <f t="shared" si="43"/>
        <v>#N/A</v>
      </c>
    </row>
    <row r="360" spans="3:10" x14ac:dyDescent="0.25">
      <c r="C360" s="2"/>
      <c r="D360" s="15" t="str">
        <f t="shared" si="44"/>
        <v/>
      </c>
      <c r="E360" s="15" t="e">
        <f t="shared" si="38"/>
        <v>#N/A</v>
      </c>
      <c r="F360" s="15" t="str">
        <f t="shared" si="39"/>
        <v/>
      </c>
      <c r="G360" s="15" t="str">
        <f t="shared" si="40"/>
        <v/>
      </c>
      <c r="H360" s="15" t="str">
        <f t="shared" si="41"/>
        <v/>
      </c>
      <c r="I360" s="15" t="str">
        <f t="shared" si="42"/>
        <v/>
      </c>
      <c r="J360" s="15" t="e">
        <f t="shared" si="43"/>
        <v>#N/A</v>
      </c>
    </row>
    <row r="361" spans="3:10" x14ac:dyDescent="0.25">
      <c r="C361" s="2"/>
      <c r="D361" s="15" t="str">
        <f t="shared" si="44"/>
        <v/>
      </c>
      <c r="E361" s="15" t="e">
        <f t="shared" si="38"/>
        <v>#N/A</v>
      </c>
      <c r="F361" s="15" t="str">
        <f t="shared" si="39"/>
        <v/>
      </c>
      <c r="G361" s="15" t="str">
        <f t="shared" si="40"/>
        <v/>
      </c>
      <c r="H361" s="15" t="str">
        <f t="shared" si="41"/>
        <v/>
      </c>
      <c r="I361" s="15" t="str">
        <f t="shared" si="42"/>
        <v/>
      </c>
      <c r="J361" s="15" t="e">
        <f t="shared" si="43"/>
        <v>#N/A</v>
      </c>
    </row>
    <row r="362" spans="3:10" x14ac:dyDescent="0.25">
      <c r="C362" s="2"/>
      <c r="D362" s="15" t="str">
        <f t="shared" si="44"/>
        <v/>
      </c>
      <c r="E362" s="15" t="e">
        <f t="shared" si="38"/>
        <v>#N/A</v>
      </c>
      <c r="F362" s="15" t="str">
        <f t="shared" si="39"/>
        <v/>
      </c>
      <c r="G362" s="15" t="str">
        <f t="shared" si="40"/>
        <v/>
      </c>
      <c r="H362" s="15" t="str">
        <f t="shared" si="41"/>
        <v/>
      </c>
      <c r="I362" s="15" t="str">
        <f t="shared" si="42"/>
        <v/>
      </c>
      <c r="J362" s="15" t="e">
        <f t="shared" si="43"/>
        <v>#N/A</v>
      </c>
    </row>
    <row r="363" spans="3:10" x14ac:dyDescent="0.25">
      <c r="C363" s="2"/>
      <c r="D363" s="15" t="str">
        <f t="shared" si="44"/>
        <v/>
      </c>
      <c r="E363" s="15" t="e">
        <f t="shared" si="38"/>
        <v>#N/A</v>
      </c>
      <c r="F363" s="15" t="str">
        <f t="shared" si="39"/>
        <v/>
      </c>
      <c r="G363" s="15" t="str">
        <f t="shared" si="40"/>
        <v/>
      </c>
      <c r="H363" s="15" t="str">
        <f t="shared" si="41"/>
        <v/>
      </c>
      <c r="I363" s="15" t="str">
        <f t="shared" si="42"/>
        <v/>
      </c>
      <c r="J363" s="15" t="e">
        <f t="shared" si="43"/>
        <v>#N/A</v>
      </c>
    </row>
    <row r="364" spans="3:10" x14ac:dyDescent="0.25">
      <c r="C364" s="2"/>
      <c r="D364" s="15" t="str">
        <f t="shared" si="44"/>
        <v/>
      </c>
      <c r="E364" s="15" t="e">
        <f t="shared" si="38"/>
        <v>#N/A</v>
      </c>
      <c r="F364" s="15" t="str">
        <f t="shared" si="39"/>
        <v/>
      </c>
      <c r="G364" s="15" t="str">
        <f t="shared" si="40"/>
        <v/>
      </c>
      <c r="H364" s="15" t="str">
        <f t="shared" si="41"/>
        <v/>
      </c>
      <c r="I364" s="15" t="str">
        <f t="shared" si="42"/>
        <v/>
      </c>
      <c r="J364" s="15" t="e">
        <f t="shared" si="43"/>
        <v>#N/A</v>
      </c>
    </row>
    <row r="365" spans="3:10" x14ac:dyDescent="0.25">
      <c r="C365" s="2"/>
      <c r="D365" s="15" t="str">
        <f t="shared" si="44"/>
        <v/>
      </c>
      <c r="E365" s="15" t="e">
        <f t="shared" si="38"/>
        <v>#N/A</v>
      </c>
      <c r="F365" s="15" t="str">
        <f t="shared" si="39"/>
        <v/>
      </c>
      <c r="G365" s="15" t="str">
        <f t="shared" si="40"/>
        <v/>
      </c>
      <c r="H365" s="15" t="str">
        <f t="shared" si="41"/>
        <v/>
      </c>
      <c r="I365" s="15" t="str">
        <f t="shared" si="42"/>
        <v/>
      </c>
      <c r="J365" s="15" t="e">
        <f t="shared" si="43"/>
        <v>#N/A</v>
      </c>
    </row>
    <row r="366" spans="3:10" x14ac:dyDescent="0.25">
      <c r="C366" s="2"/>
      <c r="D366" s="15" t="str">
        <f t="shared" si="44"/>
        <v/>
      </c>
      <c r="E366" s="15" t="e">
        <f t="shared" si="38"/>
        <v>#N/A</v>
      </c>
      <c r="F366" s="15" t="str">
        <f t="shared" si="39"/>
        <v/>
      </c>
      <c r="G366" s="15" t="str">
        <f t="shared" si="40"/>
        <v/>
      </c>
      <c r="H366" s="15" t="str">
        <f t="shared" si="41"/>
        <v/>
      </c>
      <c r="I366" s="15" t="str">
        <f t="shared" si="42"/>
        <v/>
      </c>
      <c r="J366" s="15" t="e">
        <f t="shared" si="43"/>
        <v>#N/A</v>
      </c>
    </row>
    <row r="367" spans="3:10" x14ac:dyDescent="0.25">
      <c r="C367" s="2"/>
      <c r="D367" s="15" t="str">
        <f t="shared" si="44"/>
        <v/>
      </c>
      <c r="E367" s="15" t="e">
        <f t="shared" si="38"/>
        <v>#N/A</v>
      </c>
      <c r="F367" s="15" t="str">
        <f t="shared" si="39"/>
        <v/>
      </c>
      <c r="G367" s="15" t="str">
        <f t="shared" si="40"/>
        <v/>
      </c>
      <c r="H367" s="15" t="str">
        <f t="shared" si="41"/>
        <v/>
      </c>
      <c r="I367" s="15" t="str">
        <f t="shared" si="42"/>
        <v/>
      </c>
      <c r="J367" s="15" t="e">
        <f t="shared" si="43"/>
        <v>#N/A</v>
      </c>
    </row>
    <row r="368" spans="3:10" x14ac:dyDescent="0.25">
      <c r="C368" s="2"/>
      <c r="D368" s="15" t="str">
        <f t="shared" si="44"/>
        <v/>
      </c>
      <c r="E368" s="15" t="e">
        <f t="shared" si="38"/>
        <v>#N/A</v>
      </c>
      <c r="F368" s="15" t="str">
        <f t="shared" si="39"/>
        <v/>
      </c>
      <c r="G368" s="15" t="str">
        <f t="shared" si="40"/>
        <v/>
      </c>
      <c r="H368" s="15" t="str">
        <f t="shared" si="41"/>
        <v/>
      </c>
      <c r="I368" s="15" t="str">
        <f t="shared" si="42"/>
        <v/>
      </c>
      <c r="J368" s="15" t="e">
        <f t="shared" si="43"/>
        <v>#N/A</v>
      </c>
    </row>
    <row r="369" spans="3:10" x14ac:dyDescent="0.25">
      <c r="C369" s="2"/>
      <c r="D369" s="15" t="str">
        <f t="shared" si="44"/>
        <v/>
      </c>
      <c r="E369" s="15" t="e">
        <f t="shared" si="38"/>
        <v>#N/A</v>
      </c>
      <c r="F369" s="15" t="str">
        <f t="shared" si="39"/>
        <v/>
      </c>
      <c r="G369" s="15" t="str">
        <f t="shared" si="40"/>
        <v/>
      </c>
      <c r="H369" s="15" t="str">
        <f t="shared" si="41"/>
        <v/>
      </c>
      <c r="I369" s="15" t="str">
        <f t="shared" si="42"/>
        <v/>
      </c>
      <c r="J369" s="15" t="e">
        <f t="shared" si="43"/>
        <v>#N/A</v>
      </c>
    </row>
    <row r="370" spans="3:10" x14ac:dyDescent="0.25">
      <c r="C370" s="2"/>
      <c r="D370" s="15" t="str">
        <f t="shared" si="44"/>
        <v/>
      </c>
      <c r="E370" s="15" t="e">
        <f t="shared" si="38"/>
        <v>#N/A</v>
      </c>
      <c r="F370" s="15" t="str">
        <f t="shared" si="39"/>
        <v/>
      </c>
      <c r="G370" s="15" t="str">
        <f t="shared" si="40"/>
        <v/>
      </c>
      <c r="H370" s="15" t="str">
        <f t="shared" si="41"/>
        <v/>
      </c>
      <c r="I370" s="15" t="str">
        <f t="shared" si="42"/>
        <v/>
      </c>
      <c r="J370" s="15" t="e">
        <f t="shared" si="43"/>
        <v>#N/A</v>
      </c>
    </row>
    <row r="371" spans="3:10" x14ac:dyDescent="0.25">
      <c r="C371" s="2"/>
      <c r="D371" s="15" t="str">
        <f t="shared" si="44"/>
        <v/>
      </c>
      <c r="E371" s="15" t="e">
        <f t="shared" si="38"/>
        <v>#N/A</v>
      </c>
      <c r="F371" s="15" t="str">
        <f t="shared" si="39"/>
        <v/>
      </c>
      <c r="G371" s="15" t="str">
        <f t="shared" si="40"/>
        <v/>
      </c>
      <c r="H371" s="15" t="str">
        <f t="shared" si="41"/>
        <v/>
      </c>
      <c r="I371" s="15" t="str">
        <f t="shared" si="42"/>
        <v/>
      </c>
      <c r="J371" s="15" t="e">
        <f t="shared" si="43"/>
        <v>#N/A</v>
      </c>
    </row>
    <row r="372" spans="3:10" x14ac:dyDescent="0.25">
      <c r="C372" s="2"/>
      <c r="D372" s="15" t="str">
        <f t="shared" si="44"/>
        <v/>
      </c>
      <c r="E372" s="15" t="e">
        <f t="shared" si="38"/>
        <v>#N/A</v>
      </c>
      <c r="F372" s="15" t="str">
        <f t="shared" si="39"/>
        <v/>
      </c>
      <c r="G372" s="15" t="str">
        <f t="shared" si="40"/>
        <v/>
      </c>
      <c r="H372" s="15" t="str">
        <f t="shared" si="41"/>
        <v/>
      </c>
      <c r="I372" s="15" t="str">
        <f t="shared" si="42"/>
        <v/>
      </c>
      <c r="J372" s="15" t="e">
        <f t="shared" si="43"/>
        <v>#N/A</v>
      </c>
    </row>
    <row r="373" spans="3:10" x14ac:dyDescent="0.25">
      <c r="C373" s="2"/>
      <c r="D373" s="15" t="str">
        <f t="shared" si="44"/>
        <v/>
      </c>
      <c r="E373" s="15" t="e">
        <f t="shared" si="38"/>
        <v>#N/A</v>
      </c>
      <c r="F373" s="15" t="str">
        <f t="shared" si="39"/>
        <v/>
      </c>
      <c r="G373" s="15" t="str">
        <f t="shared" si="40"/>
        <v/>
      </c>
      <c r="H373" s="15" t="str">
        <f t="shared" si="41"/>
        <v/>
      </c>
      <c r="I373" s="15" t="str">
        <f t="shared" si="42"/>
        <v/>
      </c>
      <c r="J373" s="15" t="e">
        <f t="shared" si="43"/>
        <v>#N/A</v>
      </c>
    </row>
    <row r="374" spans="3:10" x14ac:dyDescent="0.25">
      <c r="C374" s="2"/>
      <c r="D374" s="15" t="str">
        <f t="shared" si="44"/>
        <v/>
      </c>
      <c r="E374" s="15" t="e">
        <f t="shared" si="38"/>
        <v>#N/A</v>
      </c>
      <c r="F374" s="15" t="str">
        <f t="shared" si="39"/>
        <v/>
      </c>
      <c r="G374" s="15" t="str">
        <f t="shared" si="40"/>
        <v/>
      </c>
      <c r="H374" s="15" t="str">
        <f t="shared" si="41"/>
        <v/>
      </c>
      <c r="I374" s="15" t="str">
        <f t="shared" si="42"/>
        <v/>
      </c>
      <c r="J374" s="15" t="e">
        <f t="shared" si="43"/>
        <v>#N/A</v>
      </c>
    </row>
    <row r="375" spans="3:10" x14ac:dyDescent="0.25">
      <c r="C375" s="2"/>
      <c r="D375" s="15" t="str">
        <f t="shared" si="44"/>
        <v/>
      </c>
      <c r="E375" s="15" t="e">
        <f t="shared" si="38"/>
        <v>#N/A</v>
      </c>
      <c r="F375" s="15" t="str">
        <f t="shared" si="39"/>
        <v/>
      </c>
      <c r="G375" s="15" t="str">
        <f t="shared" si="40"/>
        <v/>
      </c>
      <c r="H375" s="15" t="str">
        <f t="shared" si="41"/>
        <v/>
      </c>
      <c r="I375" s="15" t="str">
        <f t="shared" si="42"/>
        <v/>
      </c>
      <c r="J375" s="15" t="e">
        <f t="shared" si="43"/>
        <v>#N/A</v>
      </c>
    </row>
    <row r="376" spans="3:10" x14ac:dyDescent="0.25">
      <c r="C376" s="2"/>
      <c r="D376" s="15" t="str">
        <f t="shared" si="44"/>
        <v/>
      </c>
      <c r="E376" s="15" t="e">
        <f t="shared" si="38"/>
        <v>#N/A</v>
      </c>
      <c r="F376" s="15" t="str">
        <f t="shared" si="39"/>
        <v/>
      </c>
      <c r="G376" s="15" t="str">
        <f t="shared" si="40"/>
        <v/>
      </c>
      <c r="H376" s="15" t="str">
        <f t="shared" si="41"/>
        <v/>
      </c>
      <c r="I376" s="15" t="str">
        <f t="shared" si="42"/>
        <v/>
      </c>
      <c r="J376" s="15" t="e">
        <f t="shared" si="43"/>
        <v>#N/A</v>
      </c>
    </row>
    <row r="377" spans="3:10" x14ac:dyDescent="0.25">
      <c r="C377" s="2"/>
      <c r="D377" s="15" t="str">
        <f t="shared" si="44"/>
        <v/>
      </c>
      <c r="E377" s="15" t="e">
        <f t="shared" si="38"/>
        <v>#N/A</v>
      </c>
      <c r="F377" s="15" t="str">
        <f t="shared" si="39"/>
        <v/>
      </c>
      <c r="G377" s="15" t="str">
        <f t="shared" si="40"/>
        <v/>
      </c>
      <c r="H377" s="15" t="str">
        <f t="shared" si="41"/>
        <v/>
      </c>
      <c r="I377" s="15" t="str">
        <f t="shared" si="42"/>
        <v/>
      </c>
      <c r="J377" s="15" t="e">
        <f t="shared" si="43"/>
        <v>#N/A</v>
      </c>
    </row>
    <row r="378" spans="3:10" x14ac:dyDescent="0.25">
      <c r="C378" s="2"/>
      <c r="D378" s="15" t="str">
        <f t="shared" si="44"/>
        <v/>
      </c>
      <c r="E378" s="15" t="e">
        <f t="shared" si="38"/>
        <v>#N/A</v>
      </c>
      <c r="F378" s="15" t="str">
        <f t="shared" si="39"/>
        <v/>
      </c>
      <c r="G378" s="15" t="str">
        <f t="shared" si="40"/>
        <v/>
      </c>
      <c r="H378" s="15" t="str">
        <f t="shared" si="41"/>
        <v/>
      </c>
      <c r="I378" s="15" t="str">
        <f t="shared" si="42"/>
        <v/>
      </c>
      <c r="J378" s="15" t="e">
        <f t="shared" si="43"/>
        <v>#N/A</v>
      </c>
    </row>
    <row r="379" spans="3:10" x14ac:dyDescent="0.25">
      <c r="C379" s="2"/>
      <c r="D379" s="15" t="str">
        <f t="shared" si="44"/>
        <v/>
      </c>
      <c r="E379" s="15" t="e">
        <f t="shared" si="38"/>
        <v>#N/A</v>
      </c>
      <c r="F379" s="15" t="str">
        <f t="shared" si="39"/>
        <v/>
      </c>
      <c r="G379" s="15" t="str">
        <f t="shared" si="40"/>
        <v/>
      </c>
      <c r="H379" s="15" t="str">
        <f t="shared" si="41"/>
        <v/>
      </c>
      <c r="I379" s="15" t="str">
        <f t="shared" si="42"/>
        <v/>
      </c>
      <c r="J379" s="15" t="e">
        <f t="shared" si="43"/>
        <v>#N/A</v>
      </c>
    </row>
    <row r="380" spans="3:10" x14ac:dyDescent="0.25">
      <c r="C380" s="2"/>
      <c r="D380" s="15" t="str">
        <f t="shared" si="44"/>
        <v/>
      </c>
      <c r="E380" s="15" t="e">
        <f t="shared" si="38"/>
        <v>#N/A</v>
      </c>
      <c r="F380" s="15" t="str">
        <f t="shared" si="39"/>
        <v/>
      </c>
      <c r="G380" s="15" t="str">
        <f t="shared" si="40"/>
        <v/>
      </c>
      <c r="H380" s="15" t="str">
        <f t="shared" si="41"/>
        <v/>
      </c>
      <c r="I380" s="15" t="str">
        <f t="shared" si="42"/>
        <v/>
      </c>
      <c r="J380" s="15" t="e">
        <f t="shared" si="43"/>
        <v>#N/A</v>
      </c>
    </row>
    <row r="381" spans="3:10" x14ac:dyDescent="0.25">
      <c r="C381" s="2"/>
      <c r="D381" s="15" t="str">
        <f t="shared" si="44"/>
        <v/>
      </c>
      <c r="E381" s="15" t="e">
        <f t="shared" si="38"/>
        <v>#N/A</v>
      </c>
      <c r="F381" s="15" t="str">
        <f t="shared" si="39"/>
        <v/>
      </c>
      <c r="G381" s="15" t="str">
        <f t="shared" si="40"/>
        <v/>
      </c>
      <c r="H381" s="15" t="str">
        <f t="shared" si="41"/>
        <v/>
      </c>
      <c r="I381" s="15" t="str">
        <f t="shared" si="42"/>
        <v/>
      </c>
      <c r="J381" s="15" t="e">
        <f t="shared" si="43"/>
        <v>#N/A</v>
      </c>
    </row>
    <row r="382" spans="3:10" x14ac:dyDescent="0.25">
      <c r="C382" s="2"/>
      <c r="D382" s="15" t="str">
        <f t="shared" si="44"/>
        <v/>
      </c>
      <c r="E382" s="15" t="e">
        <f t="shared" si="38"/>
        <v>#N/A</v>
      </c>
      <c r="F382" s="15" t="str">
        <f t="shared" si="39"/>
        <v/>
      </c>
      <c r="G382" s="15" t="str">
        <f t="shared" si="40"/>
        <v/>
      </c>
      <c r="H382" s="15" t="str">
        <f t="shared" si="41"/>
        <v/>
      </c>
      <c r="I382" s="15" t="str">
        <f t="shared" si="42"/>
        <v/>
      </c>
      <c r="J382" s="15" t="e">
        <f t="shared" si="43"/>
        <v>#N/A</v>
      </c>
    </row>
    <row r="383" spans="3:10" x14ac:dyDescent="0.25">
      <c r="C383" s="2"/>
      <c r="D383" s="15" t="str">
        <f t="shared" si="44"/>
        <v/>
      </c>
      <c r="E383" s="15" t="e">
        <f t="shared" si="38"/>
        <v>#N/A</v>
      </c>
      <c r="F383" s="15" t="str">
        <f t="shared" si="39"/>
        <v/>
      </c>
      <c r="G383" s="15" t="str">
        <f t="shared" si="40"/>
        <v/>
      </c>
      <c r="H383" s="15" t="str">
        <f t="shared" si="41"/>
        <v/>
      </c>
      <c r="I383" s="15" t="str">
        <f t="shared" si="42"/>
        <v/>
      </c>
      <c r="J383" s="15" t="e">
        <f t="shared" si="43"/>
        <v>#N/A</v>
      </c>
    </row>
    <row r="384" spans="3:10" x14ac:dyDescent="0.25">
      <c r="C384" s="2"/>
      <c r="D384" s="15" t="str">
        <f t="shared" si="44"/>
        <v/>
      </c>
      <c r="E384" s="15" t="e">
        <f t="shared" si="38"/>
        <v>#N/A</v>
      </c>
      <c r="F384" s="15" t="str">
        <f t="shared" si="39"/>
        <v/>
      </c>
      <c r="G384" s="15" t="str">
        <f t="shared" si="40"/>
        <v/>
      </c>
      <c r="H384" s="15" t="str">
        <f t="shared" si="41"/>
        <v/>
      </c>
      <c r="I384" s="15" t="str">
        <f t="shared" si="42"/>
        <v/>
      </c>
      <c r="J384" s="15" t="e">
        <f t="shared" si="43"/>
        <v>#N/A</v>
      </c>
    </row>
    <row r="385" spans="3:10" x14ac:dyDescent="0.25">
      <c r="C385" s="2"/>
      <c r="D385" s="15" t="str">
        <f t="shared" si="44"/>
        <v/>
      </c>
      <c r="E385" s="15" t="e">
        <f t="shared" si="38"/>
        <v>#N/A</v>
      </c>
      <c r="F385" s="15" t="str">
        <f t="shared" si="39"/>
        <v/>
      </c>
      <c r="G385" s="15" t="str">
        <f t="shared" si="40"/>
        <v/>
      </c>
      <c r="H385" s="15" t="str">
        <f t="shared" si="41"/>
        <v/>
      </c>
      <c r="I385" s="15" t="str">
        <f t="shared" si="42"/>
        <v/>
      </c>
      <c r="J385" s="15" t="e">
        <f t="shared" si="43"/>
        <v>#N/A</v>
      </c>
    </row>
    <row r="386" spans="3:10" x14ac:dyDescent="0.25">
      <c r="C386" s="2"/>
      <c r="D386" s="15" t="str">
        <f t="shared" si="44"/>
        <v/>
      </c>
      <c r="E386" s="15" t="e">
        <f t="shared" si="38"/>
        <v>#N/A</v>
      </c>
      <c r="F386" s="15" t="str">
        <f t="shared" si="39"/>
        <v/>
      </c>
      <c r="G386" s="15" t="str">
        <f t="shared" si="40"/>
        <v/>
      </c>
      <c r="H386" s="15" t="str">
        <f t="shared" si="41"/>
        <v/>
      </c>
      <c r="I386" s="15" t="str">
        <f t="shared" si="42"/>
        <v/>
      </c>
      <c r="J386" s="15" t="e">
        <f t="shared" si="43"/>
        <v>#N/A</v>
      </c>
    </row>
    <row r="387" spans="3:10" x14ac:dyDescent="0.25">
      <c r="C387" s="2"/>
      <c r="D387" s="15" t="str">
        <f t="shared" si="44"/>
        <v/>
      </c>
      <c r="E387" s="15" t="e">
        <f t="shared" ref="E387:E403" si="45">IF(ISBLANK(C387), NA(),SMALL(C$2:C$403,D387))</f>
        <v>#N/A</v>
      </c>
      <c r="F387" s="15" t="str">
        <f t="shared" ref="F387:F403" si="46">IF(ISBLANK(C387),"",NORMDIST(E387, $B$2, $B$3, TRUE))</f>
        <v/>
      </c>
      <c r="G387" s="15" t="str">
        <f t="shared" ref="G387:G403" si="47">IF(ISBLANK(C387), "", 1-F387)</f>
        <v/>
      </c>
      <c r="H387" s="15" t="str">
        <f t="shared" ref="H387:H403" si="48">IF(ISBLANK(C387),"",SMALL(G$2:G$403,D387))</f>
        <v/>
      </c>
      <c r="I387" s="15" t="str">
        <f t="shared" ref="I387:I403" si="49">IF(ISBLANK(C387),"",(2*D387-1)*(LN(F387)+LN(H387)))</f>
        <v/>
      </c>
      <c r="J387" s="15" t="e">
        <f t="shared" ref="J387:J403" si="50">IF(C387="",NA(),NORMSINV((D387-0.3)/($B$4+0.4)))</f>
        <v>#N/A</v>
      </c>
    </row>
    <row r="388" spans="3:10" x14ac:dyDescent="0.25">
      <c r="C388" s="2"/>
      <c r="D388" s="15" t="str">
        <f t="shared" si="44"/>
        <v/>
      </c>
      <c r="E388" s="15" t="e">
        <f t="shared" si="45"/>
        <v>#N/A</v>
      </c>
      <c r="F388" s="15" t="str">
        <f t="shared" si="46"/>
        <v/>
      </c>
      <c r="G388" s="15" t="str">
        <f t="shared" si="47"/>
        <v/>
      </c>
      <c r="H388" s="15" t="str">
        <f t="shared" si="48"/>
        <v/>
      </c>
      <c r="I388" s="15" t="str">
        <f t="shared" si="49"/>
        <v/>
      </c>
      <c r="J388" s="15" t="e">
        <f t="shared" si="50"/>
        <v>#N/A</v>
      </c>
    </row>
    <row r="389" spans="3:10" x14ac:dyDescent="0.25">
      <c r="C389" s="2"/>
      <c r="D389" s="15" t="str">
        <f t="shared" si="44"/>
        <v/>
      </c>
      <c r="E389" s="15" t="e">
        <f t="shared" si="45"/>
        <v>#N/A</v>
      </c>
      <c r="F389" s="15" t="str">
        <f t="shared" si="46"/>
        <v/>
      </c>
      <c r="G389" s="15" t="str">
        <f t="shared" si="47"/>
        <v/>
      </c>
      <c r="H389" s="15" t="str">
        <f t="shared" si="48"/>
        <v/>
      </c>
      <c r="I389" s="15" t="str">
        <f t="shared" si="49"/>
        <v/>
      </c>
      <c r="J389" s="15" t="e">
        <f t="shared" si="50"/>
        <v>#N/A</v>
      </c>
    </row>
    <row r="390" spans="3:10" x14ac:dyDescent="0.25">
      <c r="C390" s="2"/>
      <c r="D390" s="15" t="str">
        <f t="shared" si="44"/>
        <v/>
      </c>
      <c r="E390" s="15" t="e">
        <f t="shared" si="45"/>
        <v>#N/A</v>
      </c>
      <c r="F390" s="15" t="str">
        <f t="shared" si="46"/>
        <v/>
      </c>
      <c r="G390" s="15" t="str">
        <f t="shared" si="47"/>
        <v/>
      </c>
      <c r="H390" s="15" t="str">
        <f t="shared" si="48"/>
        <v/>
      </c>
      <c r="I390" s="15" t="str">
        <f t="shared" si="49"/>
        <v/>
      </c>
      <c r="J390" s="15" t="e">
        <f t="shared" si="50"/>
        <v>#N/A</v>
      </c>
    </row>
    <row r="391" spans="3:10" x14ac:dyDescent="0.25">
      <c r="C391" s="2"/>
      <c r="D391" s="15" t="str">
        <f t="shared" si="44"/>
        <v/>
      </c>
      <c r="E391" s="15" t="e">
        <f t="shared" si="45"/>
        <v>#N/A</v>
      </c>
      <c r="F391" s="15" t="str">
        <f t="shared" si="46"/>
        <v/>
      </c>
      <c r="G391" s="15" t="str">
        <f t="shared" si="47"/>
        <v/>
      </c>
      <c r="H391" s="15" t="str">
        <f t="shared" si="48"/>
        <v/>
      </c>
      <c r="I391" s="15" t="str">
        <f t="shared" si="49"/>
        <v/>
      </c>
      <c r="J391" s="15" t="e">
        <f t="shared" si="50"/>
        <v>#N/A</v>
      </c>
    </row>
    <row r="392" spans="3:10" x14ac:dyDescent="0.25">
      <c r="C392" s="2"/>
      <c r="D392" s="15" t="str">
        <f t="shared" si="44"/>
        <v/>
      </c>
      <c r="E392" s="15" t="e">
        <f t="shared" si="45"/>
        <v>#N/A</v>
      </c>
      <c r="F392" s="15" t="str">
        <f t="shared" si="46"/>
        <v/>
      </c>
      <c r="G392" s="15" t="str">
        <f t="shared" si="47"/>
        <v/>
      </c>
      <c r="H392" s="15" t="str">
        <f t="shared" si="48"/>
        <v/>
      </c>
      <c r="I392" s="15" t="str">
        <f t="shared" si="49"/>
        <v/>
      </c>
      <c r="J392" s="15" t="e">
        <f t="shared" si="50"/>
        <v>#N/A</v>
      </c>
    </row>
    <row r="393" spans="3:10" x14ac:dyDescent="0.25">
      <c r="C393" s="2"/>
      <c r="D393" s="15" t="str">
        <f t="shared" si="44"/>
        <v/>
      </c>
      <c r="E393" s="15" t="e">
        <f t="shared" si="45"/>
        <v>#N/A</v>
      </c>
      <c r="F393" s="15" t="str">
        <f t="shared" si="46"/>
        <v/>
      </c>
      <c r="G393" s="15" t="str">
        <f t="shared" si="47"/>
        <v/>
      </c>
      <c r="H393" s="15" t="str">
        <f t="shared" si="48"/>
        <v/>
      </c>
      <c r="I393" s="15" t="str">
        <f t="shared" si="49"/>
        <v/>
      </c>
      <c r="J393" s="15" t="e">
        <f t="shared" si="50"/>
        <v>#N/A</v>
      </c>
    </row>
    <row r="394" spans="3:10" x14ac:dyDescent="0.25">
      <c r="C394" s="2"/>
      <c r="D394" s="15" t="str">
        <f t="shared" ref="D394:D403" si="51">IF(ISBLANK(C394),"",D393+1)</f>
        <v/>
      </c>
      <c r="E394" s="15" t="e">
        <f t="shared" si="45"/>
        <v>#N/A</v>
      </c>
      <c r="F394" s="15" t="str">
        <f t="shared" si="46"/>
        <v/>
      </c>
      <c r="G394" s="15" t="str">
        <f t="shared" si="47"/>
        <v/>
      </c>
      <c r="H394" s="15" t="str">
        <f t="shared" si="48"/>
        <v/>
      </c>
      <c r="I394" s="15" t="str">
        <f t="shared" si="49"/>
        <v/>
      </c>
      <c r="J394" s="15" t="e">
        <f t="shared" si="50"/>
        <v>#N/A</v>
      </c>
    </row>
    <row r="395" spans="3:10" x14ac:dyDescent="0.25">
      <c r="C395" s="2"/>
      <c r="D395" s="15" t="str">
        <f t="shared" si="51"/>
        <v/>
      </c>
      <c r="E395" s="15" t="e">
        <f t="shared" si="45"/>
        <v>#N/A</v>
      </c>
      <c r="F395" s="15" t="str">
        <f t="shared" si="46"/>
        <v/>
      </c>
      <c r="G395" s="15" t="str">
        <f t="shared" si="47"/>
        <v/>
      </c>
      <c r="H395" s="15" t="str">
        <f t="shared" si="48"/>
        <v/>
      </c>
      <c r="I395" s="15" t="str">
        <f t="shared" si="49"/>
        <v/>
      </c>
      <c r="J395" s="15" t="e">
        <f t="shared" si="50"/>
        <v>#N/A</v>
      </c>
    </row>
    <row r="396" spans="3:10" x14ac:dyDescent="0.25">
      <c r="C396" s="2"/>
      <c r="D396" s="15" t="str">
        <f t="shared" si="51"/>
        <v/>
      </c>
      <c r="E396" s="15" t="e">
        <f t="shared" si="45"/>
        <v>#N/A</v>
      </c>
      <c r="F396" s="15" t="str">
        <f t="shared" si="46"/>
        <v/>
      </c>
      <c r="G396" s="15" t="str">
        <f t="shared" si="47"/>
        <v/>
      </c>
      <c r="H396" s="15" t="str">
        <f t="shared" si="48"/>
        <v/>
      </c>
      <c r="I396" s="15" t="str">
        <f t="shared" si="49"/>
        <v/>
      </c>
      <c r="J396" s="15" t="e">
        <f t="shared" si="50"/>
        <v>#N/A</v>
      </c>
    </row>
    <row r="397" spans="3:10" x14ac:dyDescent="0.25">
      <c r="C397" s="2"/>
      <c r="D397" s="15" t="str">
        <f t="shared" si="51"/>
        <v/>
      </c>
      <c r="E397" s="15" t="e">
        <f t="shared" si="45"/>
        <v>#N/A</v>
      </c>
      <c r="F397" s="15" t="str">
        <f t="shared" si="46"/>
        <v/>
      </c>
      <c r="G397" s="15" t="str">
        <f t="shared" si="47"/>
        <v/>
      </c>
      <c r="H397" s="15" t="str">
        <f t="shared" si="48"/>
        <v/>
      </c>
      <c r="I397" s="15" t="str">
        <f t="shared" si="49"/>
        <v/>
      </c>
      <c r="J397" s="15" t="e">
        <f t="shared" si="50"/>
        <v>#N/A</v>
      </c>
    </row>
    <row r="398" spans="3:10" x14ac:dyDescent="0.25">
      <c r="C398" s="2"/>
      <c r="D398" s="15" t="str">
        <f t="shared" si="51"/>
        <v/>
      </c>
      <c r="E398" s="15" t="e">
        <f t="shared" si="45"/>
        <v>#N/A</v>
      </c>
      <c r="F398" s="15" t="str">
        <f t="shared" si="46"/>
        <v/>
      </c>
      <c r="G398" s="15" t="str">
        <f t="shared" si="47"/>
        <v/>
      </c>
      <c r="H398" s="15" t="str">
        <f t="shared" si="48"/>
        <v/>
      </c>
      <c r="I398" s="15" t="str">
        <f t="shared" si="49"/>
        <v/>
      </c>
      <c r="J398" s="15" t="e">
        <f t="shared" si="50"/>
        <v>#N/A</v>
      </c>
    </row>
    <row r="399" spans="3:10" x14ac:dyDescent="0.25">
      <c r="C399" s="2"/>
      <c r="D399" s="15" t="str">
        <f t="shared" si="51"/>
        <v/>
      </c>
      <c r="E399" s="15" t="e">
        <f t="shared" si="45"/>
        <v>#N/A</v>
      </c>
      <c r="F399" s="15" t="str">
        <f t="shared" si="46"/>
        <v/>
      </c>
      <c r="G399" s="15" t="str">
        <f t="shared" si="47"/>
        <v/>
      </c>
      <c r="H399" s="15" t="str">
        <f t="shared" si="48"/>
        <v/>
      </c>
      <c r="I399" s="15" t="str">
        <f t="shared" si="49"/>
        <v/>
      </c>
      <c r="J399" s="15" t="e">
        <f t="shared" si="50"/>
        <v>#N/A</v>
      </c>
    </row>
    <row r="400" spans="3:10" x14ac:dyDescent="0.25">
      <c r="C400" s="2"/>
      <c r="D400" s="15" t="str">
        <f t="shared" si="51"/>
        <v/>
      </c>
      <c r="E400" s="15" t="e">
        <f t="shared" si="45"/>
        <v>#N/A</v>
      </c>
      <c r="F400" s="15" t="str">
        <f t="shared" si="46"/>
        <v/>
      </c>
      <c r="G400" s="15" t="str">
        <f t="shared" si="47"/>
        <v/>
      </c>
      <c r="H400" s="15" t="str">
        <f t="shared" si="48"/>
        <v/>
      </c>
      <c r="I400" s="15" t="str">
        <f t="shared" si="49"/>
        <v/>
      </c>
      <c r="J400" s="15" t="e">
        <f t="shared" si="50"/>
        <v>#N/A</v>
      </c>
    </row>
    <row r="401" spans="3:10" x14ac:dyDescent="0.25">
      <c r="C401" s="2"/>
      <c r="D401" s="15" t="str">
        <f t="shared" si="51"/>
        <v/>
      </c>
      <c r="E401" s="15" t="e">
        <f t="shared" si="45"/>
        <v>#N/A</v>
      </c>
      <c r="F401" s="15" t="str">
        <f t="shared" si="46"/>
        <v/>
      </c>
      <c r="G401" s="15" t="str">
        <f t="shared" si="47"/>
        <v/>
      </c>
      <c r="H401" s="15" t="str">
        <f t="shared" si="48"/>
        <v/>
      </c>
      <c r="I401" s="15" t="str">
        <f t="shared" si="49"/>
        <v/>
      </c>
      <c r="J401" s="15" t="e">
        <f t="shared" si="50"/>
        <v>#N/A</v>
      </c>
    </row>
    <row r="402" spans="3:10" x14ac:dyDescent="0.25">
      <c r="C402" s="2"/>
      <c r="D402" s="15" t="str">
        <f t="shared" si="51"/>
        <v/>
      </c>
      <c r="E402" s="15" t="e">
        <f t="shared" si="45"/>
        <v>#N/A</v>
      </c>
      <c r="F402" s="15" t="str">
        <f t="shared" si="46"/>
        <v/>
      </c>
      <c r="G402" s="15" t="str">
        <f t="shared" si="47"/>
        <v/>
      </c>
      <c r="H402" s="15" t="str">
        <f t="shared" si="48"/>
        <v/>
      </c>
      <c r="I402" s="15" t="str">
        <f t="shared" si="49"/>
        <v/>
      </c>
      <c r="J402" s="15" t="e">
        <f t="shared" si="50"/>
        <v>#N/A</v>
      </c>
    </row>
    <row r="403" spans="3:10" x14ac:dyDescent="0.25">
      <c r="C403" s="2"/>
      <c r="D403" s="15" t="str">
        <f t="shared" si="51"/>
        <v/>
      </c>
      <c r="E403" s="15" t="e">
        <f t="shared" si="45"/>
        <v>#N/A</v>
      </c>
      <c r="F403" s="15" t="str">
        <f t="shared" si="46"/>
        <v/>
      </c>
      <c r="G403" s="15" t="str">
        <f t="shared" si="47"/>
        <v/>
      </c>
      <c r="H403" s="15" t="str">
        <f t="shared" si="48"/>
        <v/>
      </c>
      <c r="I403" s="15" t="str">
        <f t="shared" si="49"/>
        <v/>
      </c>
      <c r="J403" s="15" t="e">
        <f t="shared" si="50"/>
        <v>#N/A</v>
      </c>
    </row>
  </sheetData>
  <mergeCells count="1">
    <mergeCell ref="A9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Paretův diagram</vt:lpstr>
      <vt:lpstr>Regresní analýza</vt:lpstr>
      <vt:lpstr>Test normality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Hykš</dc:creator>
  <cp:lastModifiedBy>Hykš Ondřej</cp:lastModifiedBy>
  <dcterms:created xsi:type="dcterms:W3CDTF">2021-10-05T15:16:10Z</dcterms:created>
  <dcterms:modified xsi:type="dcterms:W3CDTF">2022-04-13T05:12:53Z</dcterms:modified>
</cp:coreProperties>
</file>